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vangar\Desktop\"/>
    </mc:Choice>
  </mc:AlternateContent>
  <xr:revisionPtr revIDLastSave="0" documentId="8_{265035A7-C9E0-4BC9-9DFA-036E0879C71A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فرم جابجای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3" i="1" l="1"/>
  <c r="J84" i="1"/>
  <c r="J19" i="1" l="1"/>
  <c r="J3" i="1"/>
  <c r="J95" i="1"/>
  <c r="J94" i="1"/>
  <c r="J93" i="1"/>
  <c r="J92" i="1"/>
  <c r="J89" i="1"/>
  <c r="J88" i="1"/>
  <c r="J87" i="1"/>
  <c r="J86" i="1"/>
  <c r="J85" i="1"/>
  <c r="J82" i="1"/>
  <c r="J81" i="1"/>
  <c r="J79" i="1"/>
  <c r="J78" i="1"/>
  <c r="J77" i="1"/>
  <c r="J76" i="1"/>
  <c r="J75" i="1"/>
  <c r="J72" i="1"/>
  <c r="J71" i="1" s="1"/>
  <c r="J70" i="1"/>
  <c r="J69" i="1"/>
  <c r="J68" i="1"/>
  <c r="J67" i="1"/>
  <c r="J66" i="1"/>
  <c r="J65" i="1"/>
  <c r="J64" i="1"/>
  <c r="J62" i="1"/>
  <c r="J61" i="1"/>
  <c r="J60" i="1"/>
  <c r="J58" i="1"/>
  <c r="J57" i="1" s="1"/>
  <c r="J56" i="1"/>
  <c r="J55" i="1" s="1"/>
  <c r="J54" i="1"/>
  <c r="J53" i="1" s="1"/>
  <c r="J52" i="1"/>
  <c r="J51" i="1"/>
  <c r="J50" i="1"/>
  <c r="J48" i="1"/>
  <c r="J47" i="1"/>
  <c r="J45" i="1"/>
  <c r="J44" i="1"/>
  <c r="J43" i="1"/>
  <c r="J42" i="1"/>
  <c r="J40" i="1"/>
  <c r="J39" i="1"/>
  <c r="J38" i="1"/>
  <c r="J37" i="1"/>
  <c r="J36" i="1"/>
  <c r="J35" i="1"/>
  <c r="J34" i="1"/>
  <c r="J32" i="1"/>
  <c r="J31" i="1"/>
  <c r="J30" i="1"/>
  <c r="J28" i="1"/>
  <c r="J27" i="1"/>
  <c r="J26" i="1"/>
  <c r="J25" i="1"/>
  <c r="J22" i="1"/>
  <c r="J21" i="1"/>
  <c r="J20" i="1"/>
  <c r="J18" i="1"/>
  <c r="J17" i="1"/>
  <c r="J16" i="1"/>
  <c r="J15" i="1"/>
  <c r="J14" i="1"/>
  <c r="J13" i="1"/>
  <c r="J11" i="1"/>
  <c r="J10" i="1"/>
  <c r="I91" i="1"/>
  <c r="I90" i="1" s="1"/>
  <c r="I80" i="1"/>
  <c r="I74" i="1"/>
  <c r="I71" i="1"/>
  <c r="I63" i="1"/>
  <c r="I59" i="1"/>
  <c r="I57" i="1"/>
  <c r="I55" i="1"/>
  <c r="I53" i="1"/>
  <c r="I49" i="1"/>
  <c r="I46" i="1"/>
  <c r="I41" i="1"/>
  <c r="I29" i="1"/>
  <c r="I24" i="1"/>
  <c r="I12" i="1"/>
  <c r="I9" i="1"/>
  <c r="J63" i="1" l="1"/>
  <c r="J59" i="1"/>
  <c r="I73" i="1"/>
  <c r="I8" i="1"/>
  <c r="J46" i="1"/>
  <c r="J9" i="1"/>
  <c r="J12" i="1"/>
  <c r="J24" i="1"/>
  <c r="J41" i="1"/>
  <c r="J49" i="1"/>
  <c r="I23" i="1"/>
  <c r="J74" i="1"/>
  <c r="J91" i="1"/>
  <c r="J90" i="1" s="1"/>
  <c r="J80" i="1"/>
  <c r="J29" i="1"/>
  <c r="J23" i="1" l="1"/>
  <c r="I7" i="1"/>
  <c r="J8" i="1"/>
  <c r="J73" i="1"/>
  <c r="J7" i="1" l="1"/>
  <c r="H9" i="1"/>
  <c r="H91" i="1"/>
  <c r="H90" i="1" s="1"/>
  <c r="G91" i="1"/>
  <c r="G90" i="1" s="1"/>
  <c r="H80" i="1"/>
  <c r="G80" i="1"/>
  <c r="G74" i="1"/>
  <c r="H71" i="1"/>
  <c r="G71" i="1"/>
  <c r="H63" i="1"/>
  <c r="G63" i="1"/>
  <c r="H59" i="1"/>
  <c r="G59" i="1"/>
  <c r="H57" i="1"/>
  <c r="G57" i="1"/>
  <c r="H55" i="1"/>
  <c r="G55" i="1"/>
  <c r="H53" i="1"/>
  <c r="G53" i="1"/>
  <c r="H49" i="1"/>
  <c r="G49" i="1"/>
  <c r="H46" i="1"/>
  <c r="G46" i="1"/>
  <c r="H41" i="1"/>
  <c r="G41" i="1"/>
  <c r="H29" i="1"/>
  <c r="G29" i="1"/>
  <c r="H24" i="1"/>
  <c r="G24" i="1"/>
  <c r="G12" i="1"/>
  <c r="G9" i="1"/>
  <c r="F9" i="1"/>
  <c r="F8" i="1" s="1"/>
  <c r="F7" i="1" s="1"/>
  <c r="G73" i="1" l="1"/>
  <c r="H74" i="1"/>
  <c r="H73" i="1" s="1"/>
  <c r="H23" i="1"/>
  <c r="H12" i="1"/>
  <c r="H8" i="1" s="1"/>
  <c r="G23" i="1"/>
  <c r="G8" i="1"/>
  <c r="H7" i="1" l="1"/>
  <c r="G7" i="1"/>
</calcChain>
</file>

<file path=xl/sharedStrings.xml><?xml version="1.0" encoding="utf-8"?>
<sst xmlns="http://schemas.openxmlformats.org/spreadsheetml/2006/main" count="102" uniqueCount="99">
  <si>
    <t>‌كد</t>
  </si>
  <si>
    <t>عنوان</t>
  </si>
  <si>
    <t>جمع</t>
  </si>
  <si>
    <t>جبران خدمت كاركنان</t>
  </si>
  <si>
    <t>حقوق و دستمزد</t>
  </si>
  <si>
    <t>‌ ‌ حقوق ثابت/مبنا کارکنان رسمي و پيماني</t>
  </si>
  <si>
    <t>‌ ‌ ساير</t>
  </si>
  <si>
    <t>فوق العاده ها و مزاياي شغل</t>
  </si>
  <si>
    <t>‌ ‌ فوق‌العاده مناطق کمتر توسعه يافته و بدي آب و هوا</t>
  </si>
  <si>
    <t>‌ ‌ عيدي رسمي پيماني</t>
  </si>
  <si>
    <t>‌ ‌ فوق‌العاده ايثارگري</t>
  </si>
  <si>
    <t>‌ ‌ فوق‌العاده سختي کار در محيط‌هاي غير متعارف</t>
  </si>
  <si>
    <t>‌ ‌ کمک هزينه عائله‌مندي و اولاد</t>
  </si>
  <si>
    <t>‌ ‌ فوق‌العاده شغل</t>
  </si>
  <si>
    <t>‌ ‌ اضافه‌کار و کشيک رسمي پيماني</t>
  </si>
  <si>
    <t>‌ ‌ فوق‌العاده ويژه</t>
  </si>
  <si>
    <t>‌ ‌ تفاوت تطبيق</t>
  </si>
  <si>
    <t>‌ ‌ فوق‌العاده نوبت کاري</t>
  </si>
  <si>
    <t>استفاده از کالاها و خدمات</t>
  </si>
  <si>
    <t>مأموريت داخلي و خارجي</t>
  </si>
  <si>
    <t>‌ ‌ هزينه سفر</t>
  </si>
  <si>
    <t>‌ ‌ فوق‌العاده ماموريت روزانه</t>
  </si>
  <si>
    <t>‌ ‌ کرايه وسايل نقليه</t>
  </si>
  <si>
    <t>‌ ‌ بهاي بليط مسافرت</t>
  </si>
  <si>
    <t>حق الزحمه انجام خدمات قراردادي</t>
  </si>
  <si>
    <t>‌ ‌ حقوق قراردادي اشخاص حقيقي شناسه دار معين (مشخص)</t>
  </si>
  <si>
    <t>‌ ‌ حقوق قراردادي اشخاص حقيقي شناسه دار کارموقت (کارگري)</t>
  </si>
  <si>
    <t>‌ ‌ عيدي کارکنان قراردادي شناسه دار</t>
  </si>
  <si>
    <t>‌ ‌ اضافه کار کارکنان قراردادي</t>
  </si>
  <si>
    <t>‌ ‌ حق بيمه سهم کارفرمايي کارکنان قراردادي شناسه‌دار معين مشمولين قانون تأمين اجتماعي</t>
  </si>
  <si>
    <t>‌ ‌ حق بيمه سهم کارفرمايي کارکنان قراردادي شناسه‌دار کار موقت مشمولين قانون تأمين اجتماعي</t>
  </si>
  <si>
    <t>‌ ‌ اجراي برنامه‌هاي آموزشي، مذهبي، فرهنگي و هنري</t>
  </si>
  <si>
    <t>‌ ‌ خدمات قراردادي ساير اشخاص حقيقي</t>
  </si>
  <si>
    <t>‌ ‌ خدمات قراردادي ساير اشخاص حقوقي</t>
  </si>
  <si>
    <t>‌ ‌ قراردادهاي پژوهشي موضوع ماده56 قانون الحاق2</t>
  </si>
  <si>
    <t>حمل و نقل و ارتباطات</t>
  </si>
  <si>
    <t>‌ ‌ حمل کالا و اثاثه دولتي</t>
  </si>
  <si>
    <t>‌ ‌ حمل و نقل نامه‌ها و امانات پستي</t>
  </si>
  <si>
    <t>‌ ‌ تلفن و فاکس</t>
  </si>
  <si>
    <t>‌ ‌ ارتباطات ماهواره‌اي و اينترنت</t>
  </si>
  <si>
    <t>نگهداري و تعمير دارايي هاي ثابت</t>
  </si>
  <si>
    <t>‌ ‌ ماشين آلات و تجهيزات (اعم از ساکن و متحرک)</t>
  </si>
  <si>
    <t>‌ ‌ وسائط نقليه</t>
  </si>
  <si>
    <t>نگهداري و تعمير وسائل اداري</t>
  </si>
  <si>
    <t>‌ ‌ لوازم اداري</t>
  </si>
  <si>
    <t>‌ ‌ لوازم سرمايش و گرمايش</t>
  </si>
  <si>
    <t>‌ ‌ رايانه</t>
  </si>
  <si>
    <t>تشريفات</t>
  </si>
  <si>
    <t>‌ ‌ هزينه پذيرايي و غذا</t>
  </si>
  <si>
    <t>هزينه هاي قضائي، ثبتي و حقوقي</t>
  </si>
  <si>
    <t>‌ ‌ هزينه‌هاي ثبتي</t>
  </si>
  <si>
    <t>هزينه هاي بانکي</t>
  </si>
  <si>
    <t>‌ ‌ خريد دسته چک و سفته</t>
  </si>
  <si>
    <t>آب ، برق و سوخت</t>
  </si>
  <si>
    <t>‌ ‌ آب (آشاميدني و تصفيه شده)</t>
  </si>
  <si>
    <t>‌ ‌ سوخت‌هاي فسيلي(نفت سفيد، بنزين، گازوئيل، نفت کوره)</t>
  </si>
  <si>
    <t>‌ ‌ برق</t>
  </si>
  <si>
    <t>مواد و لوازم مصرف شدني</t>
  </si>
  <si>
    <t>‌ ‌ مصالح ساختماني (گچ، آجر، سيمان، آهک، ...)</t>
  </si>
  <si>
    <t>‌ ‌ ابزار و يراق (کليد، فقل، دستگيره، ....)</t>
  </si>
  <si>
    <t>‌ ‌ لوازم سرويس‌هاي بهداشتي (شير آب، سيفون، ...)</t>
  </si>
  <si>
    <t>‌ ‌ مواد شوينده (صابون، مايع دستشويي، مايع ظرف‌شويي، پودرهاي شوينده، و ...)</t>
  </si>
  <si>
    <t>‌ ‌ لوازم يدکي (مربوط به وسائط نقليه و ماشين‌آلات و تجهيزات)</t>
  </si>
  <si>
    <t>‌ ‌ کاغذ، مقوا، لوازم التحرير</t>
  </si>
  <si>
    <t>‌ ‌ مواد غذايي</t>
  </si>
  <si>
    <t>هزينه هاي مطالعاتي و تحقيقاتي</t>
  </si>
  <si>
    <t>‌ ‌ هزينه برگزاري سمينارها و جلسات سخنراني و کارگاه‌هاي آموزشي</t>
  </si>
  <si>
    <t>رفاه اجتماعي</t>
  </si>
  <si>
    <t>بيمه و بازنشستگي</t>
  </si>
  <si>
    <t>‌ ‌ بازنشستگي سهم دولت (کارفرما) رسمي و پيماني</t>
  </si>
  <si>
    <t>‌ ‌ حق بيمه سهم کارفرمايي مشمولين قانون تأمين اجتماعي (رسمي و پيماني )</t>
  </si>
  <si>
    <t>‌ ‌ بيمه خدمات درماني شاغلان (سهم دستگاه اجرايي)</t>
  </si>
  <si>
    <t>کمک هاي رفاهي کارمندان دولت</t>
  </si>
  <si>
    <t>‌ ‌ کمک هزينه غذا</t>
  </si>
  <si>
    <t>‌ ‌ کمک هزينه اياب و ذهاب</t>
  </si>
  <si>
    <t>‌ ‌ کمک هزينه مهد کودک</t>
  </si>
  <si>
    <t>‌ ‌ هزينه کارکنان فوت شده شامل حمل جنازه، کفن و دفن و مراسم ترحيم</t>
  </si>
  <si>
    <t>‌ ‌ کمک هزينه ازدواج</t>
  </si>
  <si>
    <t>‌ ‌ بيمه عمر</t>
  </si>
  <si>
    <t>‌ ‌ كمك به حساب پس‌انداز كاركنان دولت</t>
  </si>
  <si>
    <t>‌ ‌ ساير کمک‌هاي رفاهي کارکنان قراردادي</t>
  </si>
  <si>
    <t>‌ ‌ ساير کمک‌هاي رفاهي کارکنان رسمي پيماني</t>
  </si>
  <si>
    <t>ساير هزينه ها</t>
  </si>
  <si>
    <t>ساير هزينه هاي متفرقه</t>
  </si>
  <si>
    <t>‌ ‌ عوارض اجباري (مانند عوارض شهرداري)</t>
  </si>
  <si>
    <t>‌ ‌ پرداخت حق بيمه مربوط به بيمه‌هاي غير عمر به شركت‌هاي بيمه</t>
  </si>
  <si>
    <t>‌ ‌ ديون پرسنلي</t>
  </si>
  <si>
    <t>فرم جابجایی انتهای سال 1402</t>
  </si>
  <si>
    <t>ترمیم(جزء 2 بند ط)</t>
  </si>
  <si>
    <t>جابجایی</t>
  </si>
  <si>
    <t>مرحله اول</t>
  </si>
  <si>
    <t>مرحله دوم</t>
  </si>
  <si>
    <t>میلیون ریال</t>
  </si>
  <si>
    <t>اداره کل هواشناسی استان هرمزگان</t>
  </si>
  <si>
    <t>جمع پس از ترمیم</t>
  </si>
  <si>
    <t>مصوب</t>
  </si>
  <si>
    <t xml:space="preserve">مدیر کل </t>
  </si>
  <si>
    <t xml:space="preserve">سعید رنجبر </t>
  </si>
  <si>
    <t xml:space="preserve">مانده مرخصی و سنوات بازنشستگان قراردادی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</si>
</sst>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2" fillId="2" borderId="3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J100"/>
  <sheetViews>
    <sheetView rightToLeft="1" tabSelected="1" zoomScale="112" zoomScaleNormal="112" workbookViewId="0">
      <selection activeCell="J23" sqref="J23"/>
    </sheetView>
  </sheetViews>
  <sheetFormatPr defaultRowHeight="15" x14ac:dyDescent="0.25"/>
  <cols>
    <col min="2" max="2" width="1.85546875" customWidth="1"/>
    <col min="3" max="3" width="9.140625" hidden="1" customWidth="1"/>
    <col min="4" max="4" width="13.140625" customWidth="1"/>
    <col min="5" max="5" width="43.28515625" customWidth="1"/>
    <col min="6" max="10" width="11.7109375" customWidth="1"/>
  </cols>
  <sheetData>
    <row r="2" spans="4:10" x14ac:dyDescent="0.25">
      <c r="E2" t="s">
        <v>87</v>
      </c>
    </row>
    <row r="3" spans="4:10" x14ac:dyDescent="0.25">
      <c r="E3" t="s">
        <v>93</v>
      </c>
      <c r="F3">
        <v>224000</v>
      </c>
      <c r="G3" s="20">
        <v>0</v>
      </c>
      <c r="H3" s="20">
        <v>8000</v>
      </c>
      <c r="I3" s="20">
        <v>22000</v>
      </c>
      <c r="J3" s="20">
        <f>+I3+H3+F3</f>
        <v>254000</v>
      </c>
    </row>
    <row r="4" spans="4:10" x14ac:dyDescent="0.25">
      <c r="H4" s="22" t="s">
        <v>92</v>
      </c>
      <c r="I4" s="22"/>
      <c r="J4" s="22"/>
    </row>
    <row r="5" spans="4:10" x14ac:dyDescent="0.25">
      <c r="D5" s="23" t="s">
        <v>0</v>
      </c>
      <c r="E5" s="23" t="s">
        <v>1</v>
      </c>
      <c r="F5" s="23" t="s">
        <v>95</v>
      </c>
      <c r="G5" s="16"/>
      <c r="H5" s="25" t="s">
        <v>88</v>
      </c>
      <c r="I5" s="26"/>
      <c r="J5" s="23" t="s">
        <v>94</v>
      </c>
    </row>
    <row r="6" spans="4:10" x14ac:dyDescent="0.25">
      <c r="D6" s="24"/>
      <c r="E6" s="24"/>
      <c r="F6" s="24"/>
      <c r="G6" s="17" t="s">
        <v>89</v>
      </c>
      <c r="H6" s="1" t="s">
        <v>90</v>
      </c>
      <c r="I6" s="1" t="s">
        <v>91</v>
      </c>
      <c r="J6" s="24"/>
    </row>
    <row r="7" spans="4:10" x14ac:dyDescent="0.25">
      <c r="D7" s="2"/>
      <c r="E7" s="3" t="s">
        <v>2</v>
      </c>
      <c r="F7" s="3">
        <f>SUM(F8+F23+F73+F90)</f>
        <v>224000</v>
      </c>
      <c r="G7" s="3">
        <f>SUM(G8+G23+G73+G90)</f>
        <v>0</v>
      </c>
      <c r="H7" s="3">
        <f>SUM(H8+H23+H73+H90)</f>
        <v>8000</v>
      </c>
      <c r="I7" s="3">
        <f>SUM(I8+I23+I73+I90)</f>
        <v>22000</v>
      </c>
      <c r="J7" s="3">
        <f>SUM(J8+J23+J73+J90)</f>
        <v>254000</v>
      </c>
    </row>
    <row r="8" spans="4:10" x14ac:dyDescent="0.25">
      <c r="D8" s="5">
        <v>10000</v>
      </c>
      <c r="E8" s="4" t="s">
        <v>3</v>
      </c>
      <c r="F8" s="5">
        <f>SUM(F9+F12)</f>
        <v>145394</v>
      </c>
      <c r="G8" s="5">
        <f>SUM(G9+G12)</f>
        <v>5150</v>
      </c>
      <c r="H8" s="5">
        <f>SUM(H9+H12)</f>
        <v>3810</v>
      </c>
      <c r="I8" s="5">
        <f t="shared" ref="I8:J8" si="0">SUM(I9+I12)</f>
        <v>11476</v>
      </c>
      <c r="J8" s="5">
        <f t="shared" si="0"/>
        <v>165830</v>
      </c>
    </row>
    <row r="9" spans="4:10" x14ac:dyDescent="0.25">
      <c r="D9" s="18"/>
      <c r="E9" s="6" t="s">
        <v>4</v>
      </c>
      <c r="F9" s="7">
        <f>SUM(F10:F11)</f>
        <v>64029</v>
      </c>
      <c r="G9" s="7">
        <f>SUM(G10:G11)</f>
        <v>735</v>
      </c>
      <c r="H9" s="7">
        <f>SUM(H10:H11)</f>
        <v>0</v>
      </c>
      <c r="I9" s="7">
        <f t="shared" ref="I9:J9" si="1">SUM(I10:I11)</f>
        <v>0</v>
      </c>
      <c r="J9" s="7">
        <f t="shared" si="1"/>
        <v>64764</v>
      </c>
    </row>
    <row r="10" spans="4:10" x14ac:dyDescent="0.25">
      <c r="D10" s="9">
        <v>10101</v>
      </c>
      <c r="E10" s="8" t="s">
        <v>5</v>
      </c>
      <c r="F10" s="9">
        <v>64029</v>
      </c>
      <c r="G10" s="10">
        <v>735</v>
      </c>
      <c r="H10" s="10"/>
      <c r="I10" s="10"/>
      <c r="J10" s="10">
        <f>SUM(F10:I10)</f>
        <v>64764</v>
      </c>
    </row>
    <row r="11" spans="4:10" x14ac:dyDescent="0.25">
      <c r="D11" s="9">
        <v>10199</v>
      </c>
      <c r="E11" s="8" t="s">
        <v>6</v>
      </c>
      <c r="F11" s="11"/>
      <c r="G11" s="12"/>
      <c r="H11" s="12"/>
      <c r="I11" s="12"/>
      <c r="J11" s="10">
        <f>SUM(F11:I11)</f>
        <v>0</v>
      </c>
    </row>
    <row r="12" spans="4:10" x14ac:dyDescent="0.25">
      <c r="D12" s="18"/>
      <c r="E12" s="6" t="s">
        <v>7</v>
      </c>
      <c r="F12" s="7">
        <v>81365</v>
      </c>
      <c r="G12" s="7">
        <f>SUM(G13:G22)</f>
        <v>4415</v>
      </c>
      <c r="H12" s="7">
        <f>SUM(H13:H22)</f>
        <v>3810</v>
      </c>
      <c r="I12" s="7">
        <f t="shared" ref="I12:J12" si="2">SUM(I13:I22)</f>
        <v>11476</v>
      </c>
      <c r="J12" s="7">
        <f t="shared" si="2"/>
        <v>101066</v>
      </c>
    </row>
    <row r="13" spans="4:10" x14ac:dyDescent="0.25">
      <c r="D13" s="9">
        <v>10202</v>
      </c>
      <c r="E13" s="8" t="s">
        <v>8</v>
      </c>
      <c r="F13" s="9">
        <v>12249</v>
      </c>
      <c r="G13" s="10">
        <v>198</v>
      </c>
      <c r="H13" s="10"/>
      <c r="I13" s="10"/>
      <c r="J13" s="10">
        <f t="shared" ref="J13:J22" si="3">SUM(F13:I13)</f>
        <v>12447</v>
      </c>
    </row>
    <row r="14" spans="4:10" x14ac:dyDescent="0.25">
      <c r="D14" s="9">
        <v>10201</v>
      </c>
      <c r="E14" s="8" t="s">
        <v>9</v>
      </c>
      <c r="F14" s="9">
        <v>2430</v>
      </c>
      <c r="G14" s="10">
        <v>270</v>
      </c>
      <c r="H14" s="10"/>
      <c r="I14" s="10"/>
      <c r="J14" s="10">
        <f t="shared" si="3"/>
        <v>2700</v>
      </c>
    </row>
    <row r="15" spans="4:10" x14ac:dyDescent="0.25">
      <c r="D15" s="9">
        <v>10203</v>
      </c>
      <c r="E15" s="8" t="s">
        <v>10</v>
      </c>
      <c r="F15" s="9">
        <v>767</v>
      </c>
      <c r="G15" s="10"/>
      <c r="H15" s="10"/>
      <c r="I15" s="10"/>
      <c r="J15" s="10">
        <f t="shared" si="3"/>
        <v>767</v>
      </c>
    </row>
    <row r="16" spans="4:10" x14ac:dyDescent="0.25">
      <c r="D16" s="9">
        <v>10205</v>
      </c>
      <c r="E16" s="8" t="s">
        <v>11</v>
      </c>
      <c r="F16" s="9">
        <v>4675</v>
      </c>
      <c r="G16" s="10">
        <v>29</v>
      </c>
      <c r="H16" s="10"/>
      <c r="I16" s="10"/>
      <c r="J16" s="10">
        <f t="shared" si="3"/>
        <v>4704</v>
      </c>
    </row>
    <row r="17" spans="4:10" x14ac:dyDescent="0.25">
      <c r="D17" s="9">
        <v>10206</v>
      </c>
      <c r="E17" s="8" t="s">
        <v>12</v>
      </c>
      <c r="F17" s="9">
        <v>10746</v>
      </c>
      <c r="G17" s="10">
        <v>23</v>
      </c>
      <c r="H17" s="10"/>
      <c r="I17" s="10"/>
      <c r="J17" s="10">
        <f t="shared" si="3"/>
        <v>10769</v>
      </c>
    </row>
    <row r="18" spans="4:10" x14ac:dyDescent="0.25">
      <c r="D18" s="9">
        <v>10207</v>
      </c>
      <c r="E18" s="8" t="s">
        <v>13</v>
      </c>
      <c r="F18" s="9">
        <v>9857</v>
      </c>
      <c r="G18" s="10">
        <v>67</v>
      </c>
      <c r="H18" s="10"/>
      <c r="I18" s="10"/>
      <c r="J18" s="10">
        <f t="shared" si="3"/>
        <v>9924</v>
      </c>
    </row>
    <row r="19" spans="4:10" x14ac:dyDescent="0.25">
      <c r="D19" s="9">
        <v>10211</v>
      </c>
      <c r="E19" s="8" t="s">
        <v>14</v>
      </c>
      <c r="F19" s="9">
        <v>10043</v>
      </c>
      <c r="G19" s="10">
        <v>-10043</v>
      </c>
      <c r="H19" s="10">
        <v>3810</v>
      </c>
      <c r="I19" s="10">
        <v>11476</v>
      </c>
      <c r="J19" s="10">
        <f t="shared" si="3"/>
        <v>15286</v>
      </c>
    </row>
    <row r="20" spans="4:10" x14ac:dyDescent="0.25">
      <c r="D20" s="9">
        <v>10212</v>
      </c>
      <c r="E20" s="8" t="s">
        <v>15</v>
      </c>
      <c r="F20" s="9">
        <v>21051</v>
      </c>
      <c r="G20" s="10">
        <v>13798</v>
      </c>
      <c r="H20" s="10"/>
      <c r="I20" s="10"/>
      <c r="J20" s="10">
        <f t="shared" si="3"/>
        <v>34849</v>
      </c>
    </row>
    <row r="21" spans="4:10" x14ac:dyDescent="0.25">
      <c r="D21" s="9">
        <v>10214</v>
      </c>
      <c r="E21" s="8" t="s">
        <v>16</v>
      </c>
      <c r="F21" s="9">
        <v>4797</v>
      </c>
      <c r="G21" s="10">
        <v>4</v>
      </c>
      <c r="H21" s="10"/>
      <c r="I21" s="10"/>
      <c r="J21" s="10">
        <f t="shared" si="3"/>
        <v>4801</v>
      </c>
    </row>
    <row r="22" spans="4:10" x14ac:dyDescent="0.25">
      <c r="D22" s="9">
        <v>10223</v>
      </c>
      <c r="E22" s="8" t="s">
        <v>17</v>
      </c>
      <c r="F22" s="9">
        <v>4750</v>
      </c>
      <c r="G22" s="10">
        <v>69</v>
      </c>
      <c r="H22" s="10"/>
      <c r="I22" s="10"/>
      <c r="J22" s="10">
        <f t="shared" si="3"/>
        <v>4819</v>
      </c>
    </row>
    <row r="23" spans="4:10" x14ac:dyDescent="0.25">
      <c r="D23" s="5">
        <v>20000</v>
      </c>
      <c r="E23" s="4" t="s">
        <v>18</v>
      </c>
      <c r="F23" s="5">
        <v>48050</v>
      </c>
      <c r="G23" s="5">
        <f>SUM(G24+G29+G41+G46+G49+G53+G55+G57+G59+G63+G71)</f>
        <v>-349</v>
      </c>
      <c r="H23" s="5">
        <f>SUM(H24+H29+H41+H46+H49+H53+H55+H57+H59+H63+H71)</f>
        <v>4190</v>
      </c>
      <c r="I23" s="5">
        <f>SUM(I24+I29+I41+I46+I49+I53+I55+I57+I59+I63+I71)</f>
        <v>1621</v>
      </c>
      <c r="J23" s="5">
        <f>SUM(J24+J29+J41+J46+J49+J53+J55+J57+J59+J63+J71)</f>
        <v>53512</v>
      </c>
    </row>
    <row r="24" spans="4:10" x14ac:dyDescent="0.25">
      <c r="D24" s="18"/>
      <c r="E24" s="6" t="s">
        <v>19</v>
      </c>
      <c r="F24" s="7">
        <v>1921</v>
      </c>
      <c r="G24" s="7">
        <f>SUM(G25:G28)</f>
        <v>-623</v>
      </c>
      <c r="H24" s="7">
        <f>SUM(H25:H28)</f>
        <v>0</v>
      </c>
      <c r="I24" s="7">
        <f t="shared" ref="I24:J24" si="4">SUM(I25:I28)</f>
        <v>642</v>
      </c>
      <c r="J24" s="7">
        <f t="shared" si="4"/>
        <v>1940</v>
      </c>
    </row>
    <row r="25" spans="4:10" x14ac:dyDescent="0.25">
      <c r="D25" s="9">
        <v>20101</v>
      </c>
      <c r="E25" s="8" t="s">
        <v>20</v>
      </c>
      <c r="F25" s="11"/>
      <c r="G25" s="12"/>
      <c r="H25" s="12"/>
      <c r="I25" s="12"/>
      <c r="J25" s="10">
        <f>SUM(F25:I25)</f>
        <v>0</v>
      </c>
    </row>
    <row r="26" spans="4:10" x14ac:dyDescent="0.25">
      <c r="D26" s="9">
        <v>20102</v>
      </c>
      <c r="E26" s="8" t="s">
        <v>21</v>
      </c>
      <c r="F26" s="9">
        <v>1921</v>
      </c>
      <c r="G26" s="10">
        <v>-623</v>
      </c>
      <c r="H26" s="10">
        <v>0</v>
      </c>
      <c r="I26" s="10">
        <v>642</v>
      </c>
      <c r="J26" s="10">
        <f>SUM(F26:I26)</f>
        <v>1940</v>
      </c>
    </row>
    <row r="27" spans="4:10" x14ac:dyDescent="0.25">
      <c r="D27" s="9">
        <v>20103</v>
      </c>
      <c r="E27" s="8" t="s">
        <v>22</v>
      </c>
      <c r="F27" s="11"/>
      <c r="G27" s="12"/>
      <c r="H27" s="12"/>
      <c r="I27" s="12"/>
      <c r="J27" s="10">
        <f>SUM(F27:I27)</f>
        <v>0</v>
      </c>
    </row>
    <row r="28" spans="4:10" x14ac:dyDescent="0.25">
      <c r="D28" s="9">
        <v>20104</v>
      </c>
      <c r="E28" s="8" t="s">
        <v>23</v>
      </c>
      <c r="F28" s="11"/>
      <c r="G28" s="12"/>
      <c r="H28" s="12"/>
      <c r="I28" s="12"/>
      <c r="J28" s="10">
        <f>SUM(F28:I28)</f>
        <v>0</v>
      </c>
    </row>
    <row r="29" spans="4:10" x14ac:dyDescent="0.25">
      <c r="D29" s="18"/>
      <c r="E29" s="6" t="s">
        <v>24</v>
      </c>
      <c r="F29" s="7">
        <v>33039</v>
      </c>
      <c r="G29" s="7">
        <f>SUM(G30:G40)</f>
        <v>274</v>
      </c>
      <c r="H29" s="7">
        <f>SUM(H30:H40)</f>
        <v>2991</v>
      </c>
      <c r="I29" s="7">
        <f>SUM(I30:I40)</f>
        <v>979</v>
      </c>
      <c r="J29" s="7">
        <f>SUM(J30:J40)</f>
        <v>37283</v>
      </c>
    </row>
    <row r="30" spans="4:10" x14ac:dyDescent="0.25">
      <c r="D30" s="9">
        <v>20220</v>
      </c>
      <c r="E30" s="8" t="s">
        <v>25</v>
      </c>
      <c r="F30" s="9">
        <v>17365</v>
      </c>
      <c r="G30" s="10">
        <v>274</v>
      </c>
      <c r="H30" s="10"/>
      <c r="I30" s="10"/>
      <c r="J30" s="10">
        <f t="shared" ref="J30:J40" si="5">SUM(F30:I30)</f>
        <v>17639</v>
      </c>
    </row>
    <row r="31" spans="4:10" x14ac:dyDescent="0.25">
      <c r="D31" s="9">
        <v>20221</v>
      </c>
      <c r="E31" s="8" t="s">
        <v>26</v>
      </c>
      <c r="F31" s="9">
        <v>2849</v>
      </c>
      <c r="G31" s="10"/>
      <c r="H31" s="10"/>
      <c r="I31" s="10"/>
      <c r="J31" s="10">
        <f t="shared" si="5"/>
        <v>2849</v>
      </c>
    </row>
    <row r="32" spans="4:10" ht="27.75" customHeight="1" x14ac:dyDescent="0.25">
      <c r="D32" s="9">
        <v>20216</v>
      </c>
      <c r="E32" s="8" t="s">
        <v>27</v>
      </c>
      <c r="F32" s="9">
        <v>536</v>
      </c>
      <c r="G32" s="10"/>
      <c r="H32" s="10"/>
      <c r="I32" s="10"/>
      <c r="J32" s="10">
        <f t="shared" si="5"/>
        <v>536</v>
      </c>
    </row>
    <row r="33" spans="4:10" ht="27.75" customHeight="1" x14ac:dyDescent="0.25">
      <c r="D33" s="9">
        <v>20217</v>
      </c>
      <c r="E33" s="8" t="s">
        <v>98</v>
      </c>
      <c r="F33" s="9"/>
      <c r="G33" s="10"/>
      <c r="H33" s="10"/>
      <c r="I33" s="10">
        <v>137</v>
      </c>
      <c r="J33" s="10">
        <v>137</v>
      </c>
    </row>
    <row r="34" spans="4:10" ht="20.25" customHeight="1" x14ac:dyDescent="0.25">
      <c r="D34" s="9">
        <v>20219</v>
      </c>
      <c r="E34" s="8" t="s">
        <v>28</v>
      </c>
      <c r="F34" s="9">
        <v>1505</v>
      </c>
      <c r="G34" s="10"/>
      <c r="H34" s="10">
        <v>1208</v>
      </c>
      <c r="I34" s="10">
        <v>299</v>
      </c>
      <c r="J34" s="10">
        <f t="shared" si="5"/>
        <v>3012</v>
      </c>
    </row>
    <row r="35" spans="4:10" ht="26.25" x14ac:dyDescent="0.25">
      <c r="D35" s="9">
        <v>20222</v>
      </c>
      <c r="E35" s="8" t="s">
        <v>29</v>
      </c>
      <c r="F35" s="9">
        <v>2889</v>
      </c>
      <c r="G35" s="10"/>
      <c r="H35" s="10"/>
      <c r="I35" s="10"/>
      <c r="J35" s="10">
        <f t="shared" si="5"/>
        <v>2889</v>
      </c>
    </row>
    <row r="36" spans="4:10" ht="26.25" x14ac:dyDescent="0.25">
      <c r="D36" s="9">
        <v>20223</v>
      </c>
      <c r="E36" s="8" t="s">
        <v>30</v>
      </c>
      <c r="F36" s="9">
        <v>1290</v>
      </c>
      <c r="G36" s="10"/>
      <c r="H36" s="10"/>
      <c r="I36" s="10"/>
      <c r="J36" s="10">
        <f t="shared" si="5"/>
        <v>1290</v>
      </c>
    </row>
    <row r="37" spans="4:10" x14ac:dyDescent="0.25">
      <c r="D37" s="9">
        <v>20202</v>
      </c>
      <c r="E37" s="8" t="s">
        <v>31</v>
      </c>
      <c r="F37" s="9">
        <v>486</v>
      </c>
      <c r="G37" s="10"/>
      <c r="H37" s="10"/>
      <c r="I37" s="10"/>
      <c r="J37" s="10">
        <f t="shared" si="5"/>
        <v>486</v>
      </c>
    </row>
    <row r="38" spans="4:10" x14ac:dyDescent="0.25">
      <c r="D38" s="9">
        <v>20210</v>
      </c>
      <c r="E38" s="8" t="s">
        <v>32</v>
      </c>
      <c r="F38" s="9">
        <v>3191</v>
      </c>
      <c r="G38" s="10"/>
      <c r="H38" s="10"/>
      <c r="I38" s="10"/>
      <c r="J38" s="10">
        <f t="shared" si="5"/>
        <v>3191</v>
      </c>
    </row>
    <row r="39" spans="4:10" x14ac:dyDescent="0.25">
      <c r="D39" s="9">
        <v>20211</v>
      </c>
      <c r="E39" s="8" t="s">
        <v>33</v>
      </c>
      <c r="F39" s="9">
        <v>2928</v>
      </c>
      <c r="G39" s="10"/>
      <c r="H39" s="10">
        <v>1783</v>
      </c>
      <c r="I39" s="10">
        <v>543</v>
      </c>
      <c r="J39" s="10">
        <f t="shared" si="5"/>
        <v>5254</v>
      </c>
    </row>
    <row r="40" spans="4:10" x14ac:dyDescent="0.25">
      <c r="D40" s="9">
        <v>20215</v>
      </c>
      <c r="E40" s="8" t="s">
        <v>34</v>
      </c>
      <c r="F40" s="11"/>
      <c r="G40" s="12"/>
      <c r="H40" s="12"/>
      <c r="I40" s="12"/>
      <c r="J40" s="10">
        <f t="shared" si="5"/>
        <v>0</v>
      </c>
    </row>
    <row r="41" spans="4:10" x14ac:dyDescent="0.25">
      <c r="D41" s="18"/>
      <c r="E41" s="6" t="s">
        <v>35</v>
      </c>
      <c r="F41" s="7">
        <v>1209</v>
      </c>
      <c r="G41" s="7">
        <f>SUM(G42:G45)</f>
        <v>0</v>
      </c>
      <c r="H41" s="7">
        <f>SUM(H42:H45)</f>
        <v>0</v>
      </c>
      <c r="I41" s="7">
        <f t="shared" ref="I41:J41" si="6">SUM(I42:I45)</f>
        <v>0</v>
      </c>
      <c r="J41" s="7">
        <f t="shared" si="6"/>
        <v>1209</v>
      </c>
    </row>
    <row r="42" spans="4:10" x14ac:dyDescent="0.25">
      <c r="D42" s="9">
        <v>20301</v>
      </c>
      <c r="E42" s="8" t="s">
        <v>36</v>
      </c>
      <c r="F42" s="9">
        <v>74</v>
      </c>
      <c r="G42" s="10"/>
      <c r="H42" s="10"/>
      <c r="I42" s="10"/>
      <c r="J42" s="10">
        <f>SUM(F42:I42)</f>
        <v>74</v>
      </c>
    </row>
    <row r="43" spans="4:10" x14ac:dyDescent="0.25">
      <c r="D43" s="9">
        <v>20304</v>
      </c>
      <c r="E43" s="8" t="s">
        <v>37</v>
      </c>
      <c r="F43" s="9">
        <v>78</v>
      </c>
      <c r="G43" s="10"/>
      <c r="H43" s="10"/>
      <c r="I43" s="10"/>
      <c r="J43" s="10">
        <f>SUM(F43:I43)</f>
        <v>78</v>
      </c>
    </row>
    <row r="44" spans="4:10" x14ac:dyDescent="0.25">
      <c r="D44" s="9">
        <v>20306</v>
      </c>
      <c r="E44" s="8" t="s">
        <v>38</v>
      </c>
      <c r="F44" s="9">
        <v>460</v>
      </c>
      <c r="G44" s="10"/>
      <c r="H44" s="10"/>
      <c r="I44" s="10"/>
      <c r="J44" s="10">
        <f>SUM(F44:I44)</f>
        <v>460</v>
      </c>
    </row>
    <row r="45" spans="4:10" x14ac:dyDescent="0.25">
      <c r="D45" s="9">
        <v>20308</v>
      </c>
      <c r="E45" s="8" t="s">
        <v>39</v>
      </c>
      <c r="F45" s="9">
        <v>597</v>
      </c>
      <c r="G45" s="10"/>
      <c r="H45" s="10"/>
      <c r="I45" s="10"/>
      <c r="J45" s="10">
        <f>SUM(F45:I45)</f>
        <v>597</v>
      </c>
    </row>
    <row r="46" spans="4:10" x14ac:dyDescent="0.25">
      <c r="D46" s="18"/>
      <c r="E46" s="6" t="s">
        <v>40</v>
      </c>
      <c r="F46" s="7">
        <v>74</v>
      </c>
      <c r="G46" s="7">
        <f>SUM(G47:G48)</f>
        <v>0</v>
      </c>
      <c r="H46" s="7">
        <f>SUM(H47:H48)</f>
        <v>0</v>
      </c>
      <c r="I46" s="7">
        <f t="shared" ref="I46:J46" si="7">SUM(I47:I48)</f>
        <v>0</v>
      </c>
      <c r="J46" s="7">
        <f t="shared" si="7"/>
        <v>74</v>
      </c>
    </row>
    <row r="47" spans="4:10" x14ac:dyDescent="0.25">
      <c r="D47" s="9">
        <v>20402</v>
      </c>
      <c r="E47" s="8" t="s">
        <v>41</v>
      </c>
      <c r="F47" s="9">
        <v>74</v>
      </c>
      <c r="G47" s="10"/>
      <c r="H47" s="10"/>
      <c r="I47" s="10"/>
      <c r="J47" s="10">
        <f>SUM(F47:I47)</f>
        <v>74</v>
      </c>
    </row>
    <row r="48" spans="4:10" x14ac:dyDescent="0.25">
      <c r="D48" s="9">
        <v>20403</v>
      </c>
      <c r="E48" s="8" t="s">
        <v>42</v>
      </c>
      <c r="F48" s="11"/>
      <c r="G48" s="12"/>
      <c r="H48" s="12"/>
      <c r="I48" s="12"/>
      <c r="J48" s="10">
        <f>SUM(F48:I48)</f>
        <v>0</v>
      </c>
    </row>
    <row r="49" spans="4:10" x14ac:dyDescent="0.25">
      <c r="D49" s="18"/>
      <c r="E49" s="6" t="s">
        <v>43</v>
      </c>
      <c r="F49" s="7">
        <v>796</v>
      </c>
      <c r="G49" s="7">
        <f>SUM(G50:G52)</f>
        <v>0</v>
      </c>
      <c r="H49" s="7">
        <f>SUM(H50:H52)</f>
        <v>0</v>
      </c>
      <c r="I49" s="7">
        <f t="shared" ref="I49:J49" si="8">SUM(I50:I52)</f>
        <v>0</v>
      </c>
      <c r="J49" s="7">
        <f t="shared" si="8"/>
        <v>796</v>
      </c>
    </row>
    <row r="50" spans="4:10" x14ac:dyDescent="0.25">
      <c r="D50" s="9">
        <v>20502</v>
      </c>
      <c r="E50" s="8" t="s">
        <v>44</v>
      </c>
      <c r="F50" s="9">
        <v>210</v>
      </c>
      <c r="G50" s="10"/>
      <c r="H50" s="10"/>
      <c r="I50" s="10"/>
      <c r="J50" s="10">
        <f>SUM(F50:I50)</f>
        <v>210</v>
      </c>
    </row>
    <row r="51" spans="4:10" x14ac:dyDescent="0.25">
      <c r="D51" s="9">
        <v>20504</v>
      </c>
      <c r="E51" s="8" t="s">
        <v>45</v>
      </c>
      <c r="F51" s="9">
        <v>284</v>
      </c>
      <c r="G51" s="10"/>
      <c r="H51" s="10"/>
      <c r="I51" s="10"/>
      <c r="J51" s="10">
        <f>SUM(F51:I51)</f>
        <v>284</v>
      </c>
    </row>
    <row r="52" spans="4:10" x14ac:dyDescent="0.25">
      <c r="D52" s="9">
        <v>20505</v>
      </c>
      <c r="E52" s="8" t="s">
        <v>46</v>
      </c>
      <c r="F52" s="9">
        <v>302</v>
      </c>
      <c r="G52" s="10"/>
      <c r="H52" s="10"/>
      <c r="I52" s="10"/>
      <c r="J52" s="10">
        <f>SUM(F52:I52)</f>
        <v>302</v>
      </c>
    </row>
    <row r="53" spans="4:10" x14ac:dyDescent="0.25">
      <c r="D53" s="18"/>
      <c r="E53" s="6" t="s">
        <v>47</v>
      </c>
      <c r="F53" s="7">
        <v>220</v>
      </c>
      <c r="G53" s="7">
        <f>SUM(G54)</f>
        <v>0</v>
      </c>
      <c r="H53" s="7">
        <f>SUM(H54)</f>
        <v>220</v>
      </c>
      <c r="I53" s="7">
        <f t="shared" ref="I53:J53" si="9">SUM(I54)</f>
        <v>0</v>
      </c>
      <c r="J53" s="7">
        <f t="shared" si="9"/>
        <v>440</v>
      </c>
    </row>
    <row r="54" spans="4:10" x14ac:dyDescent="0.25">
      <c r="D54" s="9">
        <v>20801</v>
      </c>
      <c r="E54" s="8" t="s">
        <v>48</v>
      </c>
      <c r="F54" s="9">
        <v>220</v>
      </c>
      <c r="G54" s="10"/>
      <c r="H54" s="10">
        <v>220</v>
      </c>
      <c r="I54" s="10"/>
      <c r="J54" s="10">
        <f>SUM(F54:I54)</f>
        <v>440</v>
      </c>
    </row>
    <row r="55" spans="4:10" x14ac:dyDescent="0.25">
      <c r="D55" s="18"/>
      <c r="E55" s="6" t="s">
        <v>49</v>
      </c>
      <c r="F55" s="7">
        <v>105</v>
      </c>
      <c r="G55" s="7">
        <f>SUM(G56)</f>
        <v>0</v>
      </c>
      <c r="H55" s="7">
        <f>SUM(H56)</f>
        <v>0</v>
      </c>
      <c r="I55" s="7">
        <f t="shared" ref="I55:J55" si="10">SUM(I56)</f>
        <v>0</v>
      </c>
      <c r="J55" s="7">
        <f t="shared" si="10"/>
        <v>105</v>
      </c>
    </row>
    <row r="56" spans="4:10" x14ac:dyDescent="0.25">
      <c r="D56" s="9">
        <v>20903</v>
      </c>
      <c r="E56" s="8" t="s">
        <v>50</v>
      </c>
      <c r="F56" s="9">
        <v>105</v>
      </c>
      <c r="G56" s="10"/>
      <c r="H56" s="10">
        <v>0</v>
      </c>
      <c r="I56" s="10"/>
      <c r="J56" s="10">
        <f>SUM(F56:I56)</f>
        <v>105</v>
      </c>
    </row>
    <row r="57" spans="4:10" x14ac:dyDescent="0.25">
      <c r="D57" s="18"/>
      <c r="E57" s="6" t="s">
        <v>51</v>
      </c>
      <c r="F57" s="7">
        <v>70</v>
      </c>
      <c r="G57" s="7">
        <f>SUM(G58)</f>
        <v>0</v>
      </c>
      <c r="H57" s="7">
        <f>SUM(H58)</f>
        <v>0</v>
      </c>
      <c r="I57" s="7">
        <f t="shared" ref="I57:J57" si="11">SUM(I58)</f>
        <v>0</v>
      </c>
      <c r="J57" s="7">
        <f t="shared" si="11"/>
        <v>70</v>
      </c>
    </row>
    <row r="58" spans="4:10" x14ac:dyDescent="0.25">
      <c r="D58" s="9">
        <v>21001</v>
      </c>
      <c r="E58" s="8" t="s">
        <v>52</v>
      </c>
      <c r="F58" s="9">
        <v>70</v>
      </c>
      <c r="G58" s="10"/>
      <c r="H58" s="10"/>
      <c r="I58" s="10"/>
      <c r="J58" s="10">
        <f>SUM(F58:I58)</f>
        <v>70</v>
      </c>
    </row>
    <row r="59" spans="4:10" x14ac:dyDescent="0.25">
      <c r="D59" s="18"/>
      <c r="E59" s="6" t="s">
        <v>53</v>
      </c>
      <c r="F59" s="7">
        <v>5430</v>
      </c>
      <c r="G59" s="7">
        <f>SUM(G60:G62)</f>
        <v>0</v>
      </c>
      <c r="H59" s="7">
        <f>SUM(H60:H62)</f>
        <v>226</v>
      </c>
      <c r="I59" s="7">
        <f t="shared" ref="I59:J59" si="12">SUM(I60:I62)</f>
        <v>0</v>
      </c>
      <c r="J59" s="7">
        <f t="shared" si="12"/>
        <v>5656</v>
      </c>
    </row>
    <row r="60" spans="4:10" x14ac:dyDescent="0.25">
      <c r="D60" s="9">
        <v>21101</v>
      </c>
      <c r="E60" s="8" t="s">
        <v>54</v>
      </c>
      <c r="F60" s="9">
        <v>900</v>
      </c>
      <c r="G60" s="10"/>
      <c r="H60" s="10">
        <v>26</v>
      </c>
      <c r="I60" s="10"/>
      <c r="J60" s="10">
        <f>SUM(F60:I60)</f>
        <v>926</v>
      </c>
    </row>
    <row r="61" spans="4:10" x14ac:dyDescent="0.25">
      <c r="D61" s="9">
        <v>21102</v>
      </c>
      <c r="E61" s="8" t="s">
        <v>55</v>
      </c>
      <c r="F61" s="9">
        <v>1130</v>
      </c>
      <c r="G61" s="10"/>
      <c r="H61" s="10">
        <v>100</v>
      </c>
      <c r="I61" s="10"/>
      <c r="J61" s="10">
        <f>SUM(F61:I61)</f>
        <v>1230</v>
      </c>
    </row>
    <row r="62" spans="4:10" x14ac:dyDescent="0.25">
      <c r="D62" s="9">
        <v>21103</v>
      </c>
      <c r="E62" s="8" t="s">
        <v>56</v>
      </c>
      <c r="F62" s="9">
        <v>3400</v>
      </c>
      <c r="G62" s="10"/>
      <c r="H62" s="10">
        <v>100</v>
      </c>
      <c r="I62" s="10"/>
      <c r="J62" s="10">
        <f>SUM(F62:I62)</f>
        <v>3500</v>
      </c>
    </row>
    <row r="63" spans="4:10" x14ac:dyDescent="0.25">
      <c r="D63" s="18"/>
      <c r="E63" s="6" t="s">
        <v>57</v>
      </c>
      <c r="F63" s="7">
        <v>4753</v>
      </c>
      <c r="G63" s="7">
        <f>SUM(G64:G70)</f>
        <v>0</v>
      </c>
      <c r="H63" s="7">
        <f>SUM(H64:H70)</f>
        <v>753</v>
      </c>
      <c r="I63" s="7">
        <f t="shared" ref="I63:J63" si="13">SUM(I64:I70)</f>
        <v>0</v>
      </c>
      <c r="J63" s="7">
        <f t="shared" si="13"/>
        <v>5506</v>
      </c>
    </row>
    <row r="64" spans="4:10" x14ac:dyDescent="0.25">
      <c r="D64" s="9">
        <v>21201</v>
      </c>
      <c r="E64" s="8" t="s">
        <v>58</v>
      </c>
      <c r="F64" s="9">
        <v>415</v>
      </c>
      <c r="G64" s="10"/>
      <c r="H64" s="10">
        <v>100</v>
      </c>
      <c r="I64" s="10"/>
      <c r="J64" s="10">
        <f t="shared" ref="J64:J70" si="14">SUM(F64:I64)</f>
        <v>515</v>
      </c>
    </row>
    <row r="65" spans="4:10" x14ac:dyDescent="0.25">
      <c r="D65" s="9">
        <v>21202</v>
      </c>
      <c r="E65" s="8" t="s">
        <v>59</v>
      </c>
      <c r="F65" s="9">
        <v>650</v>
      </c>
      <c r="G65" s="10"/>
      <c r="H65" s="10">
        <v>100</v>
      </c>
      <c r="I65" s="10"/>
      <c r="J65" s="10">
        <f t="shared" si="14"/>
        <v>750</v>
      </c>
    </row>
    <row r="66" spans="4:10" x14ac:dyDescent="0.25">
      <c r="D66" s="9">
        <v>21203</v>
      </c>
      <c r="E66" s="8" t="s">
        <v>60</v>
      </c>
      <c r="F66" s="9">
        <v>390</v>
      </c>
      <c r="G66" s="10"/>
      <c r="H66" s="10">
        <v>53</v>
      </c>
      <c r="I66" s="10"/>
      <c r="J66" s="10">
        <f t="shared" si="14"/>
        <v>443</v>
      </c>
    </row>
    <row r="67" spans="4:10" ht="26.25" x14ac:dyDescent="0.25">
      <c r="D67" s="9">
        <v>21204</v>
      </c>
      <c r="E67" s="8" t="s">
        <v>61</v>
      </c>
      <c r="F67" s="9">
        <v>688</v>
      </c>
      <c r="G67" s="10"/>
      <c r="H67" s="10">
        <v>200</v>
      </c>
      <c r="I67" s="10"/>
      <c r="J67" s="10">
        <f t="shared" si="14"/>
        <v>888</v>
      </c>
    </row>
    <row r="68" spans="4:10" x14ac:dyDescent="0.25">
      <c r="D68" s="9">
        <v>21205</v>
      </c>
      <c r="E68" s="8" t="s">
        <v>62</v>
      </c>
      <c r="F68" s="9">
        <v>1095</v>
      </c>
      <c r="G68" s="10"/>
      <c r="H68" s="10">
        <v>200</v>
      </c>
      <c r="I68" s="10"/>
      <c r="J68" s="10">
        <f t="shared" si="14"/>
        <v>1295</v>
      </c>
    </row>
    <row r="69" spans="4:10" x14ac:dyDescent="0.25">
      <c r="D69" s="9">
        <v>21206</v>
      </c>
      <c r="E69" s="8" t="s">
        <v>63</v>
      </c>
      <c r="F69" s="9">
        <v>1515</v>
      </c>
      <c r="G69" s="10"/>
      <c r="H69" s="10">
        <v>100</v>
      </c>
      <c r="I69" s="10"/>
      <c r="J69" s="10">
        <f t="shared" si="14"/>
        <v>1615</v>
      </c>
    </row>
    <row r="70" spans="4:10" x14ac:dyDescent="0.25">
      <c r="D70" s="9">
        <v>21207</v>
      </c>
      <c r="E70" s="8" t="s">
        <v>64</v>
      </c>
      <c r="F70" s="9">
        <v>0</v>
      </c>
      <c r="G70" s="10"/>
      <c r="H70" s="10"/>
      <c r="I70" s="10"/>
      <c r="J70" s="10">
        <f t="shared" si="14"/>
        <v>0</v>
      </c>
    </row>
    <row r="71" spans="4:10" x14ac:dyDescent="0.25">
      <c r="D71" s="18"/>
      <c r="E71" s="6" t="s">
        <v>65</v>
      </c>
      <c r="F71" s="7">
        <v>433</v>
      </c>
      <c r="G71" s="7">
        <f>SUM(G72)</f>
        <v>0</v>
      </c>
      <c r="H71" s="7">
        <f>SUM(H72)</f>
        <v>0</v>
      </c>
      <c r="I71" s="7">
        <f t="shared" ref="I71:J71" si="15">SUM(I72)</f>
        <v>0</v>
      </c>
      <c r="J71" s="7">
        <f t="shared" si="15"/>
        <v>433</v>
      </c>
    </row>
    <row r="72" spans="4:10" ht="26.25" x14ac:dyDescent="0.25">
      <c r="D72" s="9">
        <v>21304</v>
      </c>
      <c r="E72" s="8" t="s">
        <v>66</v>
      </c>
      <c r="F72" s="9">
        <v>433</v>
      </c>
      <c r="G72" s="10"/>
      <c r="H72" s="10"/>
      <c r="I72" s="10"/>
      <c r="J72" s="10">
        <f>SUM(F72:I72)</f>
        <v>433</v>
      </c>
    </row>
    <row r="73" spans="4:10" x14ac:dyDescent="0.25">
      <c r="D73" s="5">
        <v>60000</v>
      </c>
      <c r="E73" s="4" t="s">
        <v>67</v>
      </c>
      <c r="F73" s="5">
        <v>30101</v>
      </c>
      <c r="G73" s="5">
        <f>SUM(G74+G80)</f>
        <v>-4801</v>
      </c>
      <c r="H73" s="5">
        <f>SUM(H74+H80)</f>
        <v>0</v>
      </c>
      <c r="I73" s="5">
        <f t="shared" ref="I73:J73" si="16">SUM(I74+I80)</f>
        <v>8645</v>
      </c>
      <c r="J73" s="5">
        <f t="shared" si="16"/>
        <v>33945</v>
      </c>
    </row>
    <row r="74" spans="4:10" x14ac:dyDescent="0.25">
      <c r="D74" s="18"/>
      <c r="E74" s="6" t="s">
        <v>68</v>
      </c>
      <c r="F74" s="7">
        <v>24461</v>
      </c>
      <c r="G74" s="7">
        <f>SUM(G75:G79)</f>
        <v>839</v>
      </c>
      <c r="H74" s="7">
        <f>SUM(H75:H79)</f>
        <v>0</v>
      </c>
      <c r="I74" s="7">
        <f t="shared" ref="I74:J74" si="17">SUM(I75:I79)</f>
        <v>0</v>
      </c>
      <c r="J74" s="7">
        <f t="shared" si="17"/>
        <v>25300</v>
      </c>
    </row>
    <row r="75" spans="4:10" x14ac:dyDescent="0.25">
      <c r="D75" s="9">
        <v>60101</v>
      </c>
      <c r="E75" s="8" t="s">
        <v>69</v>
      </c>
      <c r="F75" s="9">
        <v>4552</v>
      </c>
      <c r="G75" s="10"/>
      <c r="H75" s="10"/>
      <c r="I75" s="10"/>
      <c r="J75" s="10">
        <f>SUM(F75:I75)</f>
        <v>4552</v>
      </c>
    </row>
    <row r="76" spans="4:10" ht="26.25" x14ac:dyDescent="0.25">
      <c r="D76" s="9">
        <v>60102</v>
      </c>
      <c r="E76" s="8" t="s">
        <v>70</v>
      </c>
      <c r="F76" s="9">
        <v>19224</v>
      </c>
      <c r="G76" s="10">
        <v>839</v>
      </c>
      <c r="H76" s="10"/>
      <c r="I76" s="10"/>
      <c r="J76" s="10">
        <f>SUM(F76:I76)</f>
        <v>20063</v>
      </c>
    </row>
    <row r="77" spans="4:10" ht="26.25" x14ac:dyDescent="0.25">
      <c r="D77" s="9">
        <v>60104</v>
      </c>
      <c r="E77" s="8" t="s">
        <v>29</v>
      </c>
      <c r="F77" s="11"/>
      <c r="G77" s="12"/>
      <c r="H77" s="12"/>
      <c r="I77" s="12"/>
      <c r="J77" s="10">
        <f>SUM(F77:I77)</f>
        <v>0</v>
      </c>
    </row>
    <row r="78" spans="4:10" ht="26.25" x14ac:dyDescent="0.25">
      <c r="D78" s="9">
        <v>60105</v>
      </c>
      <c r="E78" s="8" t="s">
        <v>30</v>
      </c>
      <c r="F78" s="11"/>
      <c r="G78" s="12"/>
      <c r="H78" s="12"/>
      <c r="I78" s="12"/>
      <c r="J78" s="10">
        <f>SUM(F78:I78)</f>
        <v>0</v>
      </c>
    </row>
    <row r="79" spans="4:10" x14ac:dyDescent="0.25">
      <c r="D79" s="9">
        <v>60103</v>
      </c>
      <c r="E79" s="8" t="s">
        <v>71</v>
      </c>
      <c r="F79" s="9">
        <v>685</v>
      </c>
      <c r="G79" s="10"/>
      <c r="H79" s="10"/>
      <c r="I79" s="10"/>
      <c r="J79" s="10">
        <f>SUM(F79:I79)</f>
        <v>685</v>
      </c>
    </row>
    <row r="80" spans="4:10" x14ac:dyDescent="0.25">
      <c r="D80" s="18"/>
      <c r="E80" s="6" t="s">
        <v>72</v>
      </c>
      <c r="F80" s="7">
        <v>5640</v>
      </c>
      <c r="G80" s="7">
        <f>SUM(G81:G89)</f>
        <v>-5640</v>
      </c>
      <c r="H80" s="7">
        <f>SUM(H81:H89)</f>
        <v>0</v>
      </c>
      <c r="I80" s="7">
        <f t="shared" ref="I80:J80" si="18">SUM(I81:I89)</f>
        <v>8645</v>
      </c>
      <c r="J80" s="7">
        <f t="shared" si="18"/>
        <v>8645</v>
      </c>
    </row>
    <row r="81" spans="4:10" x14ac:dyDescent="0.25">
      <c r="D81" s="9">
        <v>60201</v>
      </c>
      <c r="E81" s="8" t="s">
        <v>73</v>
      </c>
      <c r="F81" s="9">
        <v>244</v>
      </c>
      <c r="G81" s="10">
        <v>-244</v>
      </c>
      <c r="H81" s="10"/>
      <c r="I81" s="10">
        <v>488</v>
      </c>
      <c r="J81" s="10">
        <f t="shared" ref="J81:J89" si="19">SUM(F81:I81)</f>
        <v>488</v>
      </c>
    </row>
    <row r="82" spans="4:10" x14ac:dyDescent="0.25">
      <c r="D82" s="9">
        <v>60202</v>
      </c>
      <c r="E82" s="8" t="s">
        <v>74</v>
      </c>
      <c r="F82" s="9">
        <v>666</v>
      </c>
      <c r="G82" s="10">
        <v>-666</v>
      </c>
      <c r="H82" s="10"/>
      <c r="I82" s="10">
        <v>1596</v>
      </c>
      <c r="J82" s="10">
        <f t="shared" si="19"/>
        <v>1596</v>
      </c>
    </row>
    <row r="83" spans="4:10" x14ac:dyDescent="0.25">
      <c r="D83" s="9">
        <v>60203</v>
      </c>
      <c r="E83" s="8" t="s">
        <v>75</v>
      </c>
      <c r="F83" s="9">
        <v>355</v>
      </c>
      <c r="G83" s="10">
        <v>-355</v>
      </c>
      <c r="H83" s="10"/>
      <c r="I83" s="10">
        <v>355</v>
      </c>
      <c r="J83" s="10">
        <f t="shared" si="19"/>
        <v>355</v>
      </c>
    </row>
    <row r="84" spans="4:10" ht="26.25" x14ac:dyDescent="0.25">
      <c r="D84" s="9">
        <v>60207</v>
      </c>
      <c r="E84" s="8" t="s">
        <v>76</v>
      </c>
      <c r="F84" s="9">
        <v>50</v>
      </c>
      <c r="G84" s="10">
        <v>-50</v>
      </c>
      <c r="H84" s="10"/>
      <c r="I84" s="10">
        <v>100</v>
      </c>
      <c r="J84" s="10">
        <f t="shared" si="19"/>
        <v>100</v>
      </c>
    </row>
    <row r="85" spans="4:10" x14ac:dyDescent="0.25">
      <c r="D85" s="9">
        <v>60208</v>
      </c>
      <c r="E85" s="8" t="s">
        <v>77</v>
      </c>
      <c r="F85" s="9">
        <v>100</v>
      </c>
      <c r="G85" s="10">
        <v>-100</v>
      </c>
      <c r="H85" s="10"/>
      <c r="I85" s="10">
        <v>100</v>
      </c>
      <c r="J85" s="10">
        <f t="shared" si="19"/>
        <v>100</v>
      </c>
    </row>
    <row r="86" spans="4:10" x14ac:dyDescent="0.25">
      <c r="D86" s="9">
        <v>60209</v>
      </c>
      <c r="E86" s="8" t="s">
        <v>78</v>
      </c>
      <c r="F86" s="9">
        <v>50</v>
      </c>
      <c r="G86" s="10">
        <v>-50</v>
      </c>
      <c r="H86" s="10"/>
      <c r="I86" s="10">
        <v>100</v>
      </c>
      <c r="J86" s="10">
        <f t="shared" si="19"/>
        <v>100</v>
      </c>
    </row>
    <row r="87" spans="4:10" x14ac:dyDescent="0.25">
      <c r="D87" s="9">
        <v>60210</v>
      </c>
      <c r="E87" s="8" t="s">
        <v>79</v>
      </c>
      <c r="F87" s="9">
        <v>550</v>
      </c>
      <c r="G87" s="10">
        <v>-550</v>
      </c>
      <c r="H87" s="10"/>
      <c r="I87" s="10">
        <v>554</v>
      </c>
      <c r="J87" s="10">
        <f t="shared" si="19"/>
        <v>554</v>
      </c>
    </row>
    <row r="88" spans="4:10" x14ac:dyDescent="0.25">
      <c r="D88" s="9">
        <v>60213</v>
      </c>
      <c r="E88" s="8" t="s">
        <v>80</v>
      </c>
      <c r="F88" s="9">
        <v>466</v>
      </c>
      <c r="G88" s="10">
        <v>-466</v>
      </c>
      <c r="H88" s="10"/>
      <c r="I88" s="10">
        <v>896</v>
      </c>
      <c r="J88" s="10">
        <f t="shared" si="19"/>
        <v>896</v>
      </c>
    </row>
    <row r="89" spans="4:10" x14ac:dyDescent="0.25">
      <c r="D89" s="9">
        <v>60214</v>
      </c>
      <c r="E89" s="8" t="s">
        <v>81</v>
      </c>
      <c r="F89" s="9">
        <v>3159</v>
      </c>
      <c r="G89" s="10">
        <v>-3159</v>
      </c>
      <c r="H89" s="10"/>
      <c r="I89" s="10">
        <v>4456</v>
      </c>
      <c r="J89" s="10">
        <f t="shared" si="19"/>
        <v>4456</v>
      </c>
    </row>
    <row r="90" spans="4:10" x14ac:dyDescent="0.25">
      <c r="D90" s="5">
        <v>70000</v>
      </c>
      <c r="E90" s="4" t="s">
        <v>82</v>
      </c>
      <c r="F90" s="5">
        <v>455</v>
      </c>
      <c r="G90" s="5">
        <f>SUM(G91)</f>
        <v>0</v>
      </c>
      <c r="H90" s="5">
        <f>SUM(H91)</f>
        <v>0</v>
      </c>
      <c r="I90" s="5">
        <f t="shared" ref="I90:J90" si="20">SUM(I91)</f>
        <v>258</v>
      </c>
      <c r="J90" s="5">
        <f t="shared" si="20"/>
        <v>713</v>
      </c>
    </row>
    <row r="91" spans="4:10" x14ac:dyDescent="0.25">
      <c r="D91" s="18"/>
      <c r="E91" s="6" t="s">
        <v>83</v>
      </c>
      <c r="F91" s="7">
        <v>455</v>
      </c>
      <c r="G91" s="7">
        <f>SUM(G92:G95)</f>
        <v>0</v>
      </c>
      <c r="H91" s="7">
        <f>SUM(H92:H95)</f>
        <v>0</v>
      </c>
      <c r="I91" s="7">
        <f t="shared" ref="I91:J91" si="21">SUM(I92:I95)</f>
        <v>258</v>
      </c>
      <c r="J91" s="7">
        <f t="shared" si="21"/>
        <v>713</v>
      </c>
    </row>
    <row r="92" spans="4:10" x14ac:dyDescent="0.25">
      <c r="D92" s="9">
        <v>70303</v>
      </c>
      <c r="E92" s="8" t="s">
        <v>84</v>
      </c>
      <c r="F92" s="9">
        <v>50</v>
      </c>
      <c r="G92" s="10"/>
      <c r="H92" s="10"/>
      <c r="I92" s="10"/>
      <c r="J92" s="10">
        <f t="shared" ref="J92:J95" si="22">SUM(F92:I92)</f>
        <v>50</v>
      </c>
    </row>
    <row r="93" spans="4:10" x14ac:dyDescent="0.25">
      <c r="D93" s="9">
        <v>70312</v>
      </c>
      <c r="E93" s="8" t="s">
        <v>85</v>
      </c>
      <c r="F93" s="9">
        <v>300</v>
      </c>
      <c r="G93" s="10"/>
      <c r="H93" s="10"/>
      <c r="I93" s="10">
        <v>214</v>
      </c>
      <c r="J93" s="10">
        <f t="shared" si="22"/>
        <v>514</v>
      </c>
    </row>
    <row r="94" spans="4:10" x14ac:dyDescent="0.25">
      <c r="D94" s="9">
        <v>70313</v>
      </c>
      <c r="E94" s="8" t="s">
        <v>86</v>
      </c>
      <c r="F94" s="9">
        <v>105</v>
      </c>
      <c r="G94" s="10"/>
      <c r="H94" s="10"/>
      <c r="I94" s="10">
        <v>44</v>
      </c>
      <c r="J94" s="10">
        <f t="shared" si="22"/>
        <v>149</v>
      </c>
    </row>
    <row r="95" spans="4:10" x14ac:dyDescent="0.25">
      <c r="D95" s="19">
        <v>70399</v>
      </c>
      <c r="E95" s="13" t="s">
        <v>6</v>
      </c>
      <c r="F95" s="14"/>
      <c r="G95" s="15"/>
      <c r="H95" s="15"/>
      <c r="I95" s="15"/>
      <c r="J95" s="10">
        <f t="shared" si="22"/>
        <v>0</v>
      </c>
    </row>
    <row r="98" spans="5:5" x14ac:dyDescent="0.25">
      <c r="E98" s="20" t="s">
        <v>96</v>
      </c>
    </row>
    <row r="99" spans="5:5" x14ac:dyDescent="0.25">
      <c r="E99" s="21" t="s">
        <v>97</v>
      </c>
    </row>
    <row r="100" spans="5:5" x14ac:dyDescent="0.25">
      <c r="E100" s="21"/>
    </row>
  </sheetData>
  <mergeCells count="7">
    <mergeCell ref="E99:E100"/>
    <mergeCell ref="H4:J4"/>
    <mergeCell ref="D5:D6"/>
    <mergeCell ref="E5:E6"/>
    <mergeCell ref="F5:F6"/>
    <mergeCell ref="H5:I5"/>
    <mergeCell ref="J5:J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فرم جابجایی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Shole Tavangarpour</dc:creator>
  <cp:lastModifiedBy>Shole Tavangarpour</cp:lastModifiedBy>
  <cp:lastPrinted>2024-03-30T08:09:08Z</cp:lastPrinted>
  <dcterms:created xsi:type="dcterms:W3CDTF">2024-03-18T07:59:11Z</dcterms:created>
  <dcterms:modified xsi:type="dcterms:W3CDTF">2024-06-26T05:42:19Z</dcterms:modified>
</cp:coreProperties>
</file>