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usefi\Desktop\Shafafiat\Hazinekard\"/>
    </mc:Choice>
  </mc:AlternateContent>
  <xr:revisionPtr revIDLastSave="0" documentId="13_ncr:1_{4D6BA097-CB9D-4491-A10F-DAF5FF6DDD6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3" sheetId="4" r:id="rId1"/>
  </sheets>
  <definedNames>
    <definedName name="_xlnm._FilterDatabase" localSheetId="0" hidden="1">'3'!$B$5:$B$263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4" l="1"/>
  <c r="F89" i="4" l="1"/>
  <c r="E249" i="4" l="1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179" i="4"/>
  <c r="F179" i="4" s="1"/>
  <c r="E180" i="4"/>
  <c r="E181" i="4"/>
  <c r="E182" i="4"/>
  <c r="E183" i="4"/>
  <c r="E184" i="4"/>
  <c r="E185" i="4"/>
  <c r="E186" i="4"/>
  <c r="E135" i="4"/>
  <c r="E136" i="4"/>
  <c r="E137" i="4"/>
  <c r="E138" i="4"/>
  <c r="E139" i="4"/>
  <c r="E140" i="4"/>
  <c r="E89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7" i="4"/>
  <c r="E47" i="4"/>
  <c r="E48" i="4"/>
  <c r="E49" i="4"/>
  <c r="E50" i="4"/>
  <c r="E18" i="4"/>
  <c r="E19" i="4"/>
  <c r="E20" i="4"/>
  <c r="E21" i="4"/>
  <c r="E22" i="4"/>
  <c r="E23" i="4"/>
  <c r="E24" i="4"/>
  <c r="E25" i="4"/>
  <c r="E26" i="4"/>
  <c r="E27" i="4"/>
  <c r="E28" i="4"/>
  <c r="E30" i="4"/>
  <c r="E31" i="4"/>
  <c r="E32" i="4"/>
  <c r="E33" i="4"/>
  <c r="E34" i="4"/>
  <c r="E35" i="4"/>
  <c r="E36" i="4"/>
  <c r="E37" i="4"/>
  <c r="E38" i="4"/>
  <c r="E39" i="4"/>
  <c r="E40" i="4"/>
  <c r="E41" i="4"/>
  <c r="D89" i="4"/>
  <c r="E178" i="4" l="1"/>
  <c r="E17" i="4"/>
  <c r="G17" i="4"/>
  <c r="E46" i="4"/>
  <c r="F46" i="4"/>
  <c r="G46" i="4"/>
  <c r="E54" i="4"/>
  <c r="F54" i="4"/>
  <c r="G54" i="4"/>
  <c r="E79" i="4"/>
  <c r="F79" i="4"/>
  <c r="G79" i="4"/>
  <c r="G89" i="4"/>
  <c r="E94" i="4"/>
  <c r="F94" i="4"/>
  <c r="G94" i="4"/>
  <c r="E101" i="4"/>
  <c r="F101" i="4"/>
  <c r="G101" i="4"/>
  <c r="E108" i="4"/>
  <c r="F108" i="4"/>
  <c r="G108" i="4"/>
  <c r="E114" i="4"/>
  <c r="F114" i="4"/>
  <c r="G114" i="4"/>
  <c r="E118" i="4"/>
  <c r="F118" i="4"/>
  <c r="G118" i="4"/>
  <c r="E124" i="4"/>
  <c r="F124" i="4"/>
  <c r="G124" i="4"/>
  <c r="E129" i="4"/>
  <c r="F129" i="4"/>
  <c r="G129" i="4"/>
  <c r="E134" i="4"/>
  <c r="F134" i="4"/>
  <c r="G134" i="4"/>
  <c r="E145" i="4"/>
  <c r="F145" i="4"/>
  <c r="G145" i="4"/>
  <c r="E151" i="4"/>
  <c r="F151" i="4"/>
  <c r="G151" i="4"/>
  <c r="E155" i="4"/>
  <c r="F155" i="4"/>
  <c r="G155" i="4"/>
  <c r="E163" i="4"/>
  <c r="F163" i="4"/>
  <c r="G163" i="4"/>
  <c r="E166" i="4"/>
  <c r="F166" i="4"/>
  <c r="G166" i="4"/>
  <c r="E169" i="4"/>
  <c r="F169" i="4"/>
  <c r="G169" i="4"/>
  <c r="E172" i="4"/>
  <c r="F172" i="4"/>
  <c r="G172" i="4"/>
  <c r="F178" i="4"/>
  <c r="G178" i="4"/>
  <c r="E188" i="4"/>
  <c r="F188" i="4"/>
  <c r="G188" i="4"/>
  <c r="E204" i="4"/>
  <c r="F204" i="4"/>
  <c r="G204" i="4"/>
  <c r="E219" i="4"/>
  <c r="F219" i="4"/>
  <c r="G219" i="4"/>
  <c r="E227" i="4"/>
  <c r="F227" i="4"/>
  <c r="G227" i="4"/>
  <c r="E239" i="4"/>
  <c r="F239" i="4"/>
  <c r="G239" i="4"/>
  <c r="E236" i="4"/>
  <c r="F236" i="4"/>
  <c r="G236" i="4"/>
  <c r="E246" i="4"/>
  <c r="F246" i="4"/>
  <c r="G246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5" i="4"/>
  <c r="I244" i="4"/>
  <c r="I243" i="4"/>
  <c r="I242" i="4"/>
  <c r="I241" i="4"/>
  <c r="I240" i="4"/>
  <c r="I238" i="4"/>
  <c r="I237" i="4"/>
  <c r="I234" i="4"/>
  <c r="I233" i="4"/>
  <c r="I232" i="4"/>
  <c r="I231" i="4"/>
  <c r="I230" i="4"/>
  <c r="I229" i="4"/>
  <c r="I228" i="4"/>
  <c r="I226" i="4"/>
  <c r="I225" i="4"/>
  <c r="I224" i="4"/>
  <c r="I223" i="4"/>
  <c r="I222" i="4"/>
  <c r="I221" i="4"/>
  <c r="I220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7" i="4"/>
  <c r="I186" i="4"/>
  <c r="I185" i="4"/>
  <c r="I184" i="4"/>
  <c r="I183" i="4"/>
  <c r="I182" i="4"/>
  <c r="I181" i="4"/>
  <c r="I180" i="4"/>
  <c r="I179" i="4"/>
  <c r="I176" i="4"/>
  <c r="I175" i="4"/>
  <c r="I174" i="4"/>
  <c r="I173" i="4"/>
  <c r="I171" i="4"/>
  <c r="I170" i="4"/>
  <c r="I168" i="4"/>
  <c r="I167" i="4"/>
  <c r="I165" i="4"/>
  <c r="I164" i="4"/>
  <c r="I161" i="4"/>
  <c r="I160" i="4"/>
  <c r="I159" i="4"/>
  <c r="I158" i="4"/>
  <c r="I157" i="4"/>
  <c r="I156" i="4"/>
  <c r="I154" i="4"/>
  <c r="I153" i="4"/>
  <c r="I152" i="4"/>
  <c r="I150" i="4"/>
  <c r="I149" i="4"/>
  <c r="I148" i="4"/>
  <c r="I147" i="4"/>
  <c r="I146" i="4"/>
  <c r="I144" i="4"/>
  <c r="I143" i="4"/>
  <c r="I142" i="4"/>
  <c r="I141" i="4"/>
  <c r="I140" i="4"/>
  <c r="I139" i="4"/>
  <c r="I138" i="4"/>
  <c r="I137" i="4"/>
  <c r="I136" i="4"/>
  <c r="I135" i="4"/>
  <c r="I133" i="4"/>
  <c r="I132" i="4"/>
  <c r="I131" i="4"/>
  <c r="I130" i="4"/>
  <c r="I128" i="4"/>
  <c r="I127" i="4"/>
  <c r="I126" i="4"/>
  <c r="I125" i="4"/>
  <c r="I123" i="4"/>
  <c r="I122" i="4"/>
  <c r="I121" i="4"/>
  <c r="I120" i="4"/>
  <c r="I119" i="4"/>
  <c r="I117" i="4"/>
  <c r="I116" i="4"/>
  <c r="I115" i="4"/>
  <c r="I113" i="4"/>
  <c r="I112" i="4"/>
  <c r="I111" i="4"/>
  <c r="I110" i="4"/>
  <c r="I109" i="4"/>
  <c r="I107" i="4"/>
  <c r="I106" i="4"/>
  <c r="I105" i="4"/>
  <c r="I104" i="4"/>
  <c r="I103" i="4"/>
  <c r="I102" i="4"/>
  <c r="I100" i="4"/>
  <c r="I99" i="4"/>
  <c r="I98" i="4"/>
  <c r="I97" i="4"/>
  <c r="I96" i="4"/>
  <c r="I95" i="4"/>
  <c r="I93" i="4"/>
  <c r="I92" i="4"/>
  <c r="I89" i="4" s="1"/>
  <c r="I91" i="4"/>
  <c r="I90" i="4"/>
  <c r="I88" i="4"/>
  <c r="I87" i="4"/>
  <c r="I86" i="4"/>
  <c r="I85" i="4"/>
  <c r="I84" i="4"/>
  <c r="I83" i="4"/>
  <c r="I82" i="4"/>
  <c r="I81" i="4"/>
  <c r="I80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3" i="4"/>
  <c r="I52" i="4"/>
  <c r="I51" i="4"/>
  <c r="I50" i="4"/>
  <c r="I49" i="4"/>
  <c r="I48" i="4"/>
  <c r="I47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0" i="4"/>
  <c r="I11" i="4"/>
  <c r="I12" i="4"/>
  <c r="I13" i="4"/>
  <c r="I14" i="4"/>
  <c r="I15" i="4"/>
  <c r="I16" i="4"/>
  <c r="I9" i="4"/>
  <c r="E8" i="4"/>
  <c r="G8" i="4"/>
  <c r="I236" i="4"/>
  <c r="I163" i="4"/>
  <c r="H246" i="4"/>
  <c r="H239" i="4"/>
  <c r="H236" i="4"/>
  <c r="H227" i="4"/>
  <c r="H219" i="4"/>
  <c r="H204" i="4"/>
  <c r="H188" i="4"/>
  <c r="H178" i="4"/>
  <c r="H172" i="4"/>
  <c r="H169" i="4"/>
  <c r="H166" i="4"/>
  <c r="H163" i="4"/>
  <c r="H155" i="4"/>
  <c r="H151" i="4"/>
  <c r="H145" i="4"/>
  <c r="H134" i="4"/>
  <c r="H129" i="4"/>
  <c r="H124" i="4"/>
  <c r="H118" i="4"/>
  <c r="H114" i="4"/>
  <c r="H108" i="4"/>
  <c r="H101" i="4"/>
  <c r="H94" i="4"/>
  <c r="H89" i="4"/>
  <c r="H79" i="4"/>
  <c r="H54" i="4"/>
  <c r="H46" i="4"/>
  <c r="H17" i="4"/>
  <c r="H8" i="4"/>
  <c r="D246" i="4"/>
  <c r="D239" i="4"/>
  <c r="D236" i="4"/>
  <c r="D227" i="4"/>
  <c r="D219" i="4"/>
  <c r="D204" i="4"/>
  <c r="D188" i="4"/>
  <c r="D178" i="4"/>
  <c r="D172" i="4"/>
  <c r="D169" i="4"/>
  <c r="D166" i="4"/>
  <c r="D163" i="4"/>
  <c r="D155" i="4"/>
  <c r="D151" i="4"/>
  <c r="D145" i="4"/>
  <c r="D134" i="4"/>
  <c r="D129" i="4"/>
  <c r="D124" i="4"/>
  <c r="D118" i="4"/>
  <c r="D114" i="4"/>
  <c r="D108" i="4"/>
  <c r="D101" i="4"/>
  <c r="D94" i="4"/>
  <c r="D79" i="4"/>
  <c r="D54" i="4"/>
  <c r="D46" i="4"/>
  <c r="D17" i="4"/>
  <c r="D8" i="4"/>
  <c r="I172" i="4" l="1"/>
  <c r="I166" i="4"/>
  <c r="I169" i="4"/>
  <c r="I188" i="4"/>
  <c r="I239" i="4"/>
  <c r="I46" i="4"/>
  <c r="I129" i="4"/>
  <c r="I108" i="4"/>
  <c r="I151" i="4"/>
  <c r="I178" i="4"/>
  <c r="I204" i="4"/>
  <c r="E177" i="4"/>
  <c r="I134" i="4"/>
  <c r="E7" i="4"/>
  <c r="G235" i="4"/>
  <c r="E235" i="4"/>
  <c r="I246" i="4"/>
  <c r="I235" i="4" s="1"/>
  <c r="F235" i="4"/>
  <c r="I219" i="4"/>
  <c r="I227" i="4"/>
  <c r="G177" i="4"/>
  <c r="F177" i="4"/>
  <c r="F162" i="4"/>
  <c r="G162" i="4"/>
  <c r="E162" i="4"/>
  <c r="I124" i="4"/>
  <c r="I114" i="4"/>
  <c r="I79" i="4"/>
  <c r="F45" i="4"/>
  <c r="G45" i="4"/>
  <c r="E45" i="4"/>
  <c r="G7" i="4"/>
  <c r="I54" i="4"/>
  <c r="I17" i="4"/>
  <c r="I101" i="4"/>
  <c r="I145" i="4"/>
  <c r="I118" i="4"/>
  <c r="I155" i="4"/>
  <c r="I8" i="4"/>
  <c r="I94" i="4"/>
  <c r="H7" i="4"/>
  <c r="H235" i="4"/>
  <c r="D162" i="4"/>
  <c r="H162" i="4"/>
  <c r="H177" i="4"/>
  <c r="D235" i="4"/>
  <c r="H45" i="4"/>
  <c r="D45" i="4"/>
  <c r="D177" i="4"/>
  <c r="D7" i="4"/>
  <c r="I162" i="4" l="1"/>
  <c r="G6" i="4"/>
  <c r="I177" i="4"/>
  <c r="E6" i="4"/>
  <c r="I45" i="4"/>
  <c r="I7" i="4"/>
  <c r="H6" i="4"/>
  <c r="D6" i="4"/>
  <c r="F8" i="4"/>
  <c r="I6" i="4" l="1"/>
  <c r="F7" i="4"/>
  <c r="F6" i="4" l="1"/>
</calcChain>
</file>

<file path=xl/sharedStrings.xml><?xml version="1.0" encoding="utf-8"?>
<sst xmlns="http://schemas.openxmlformats.org/spreadsheetml/2006/main" count="268" uniqueCount="241">
  <si>
    <t>جمع</t>
  </si>
  <si>
    <t>‌كد</t>
  </si>
  <si>
    <t>جبران خدمت كاركنان</t>
  </si>
  <si>
    <t>حقوق و دستمزد</t>
  </si>
  <si>
    <t>‌ ‌ حقوق ثابت/مبنا کارکنان رسمي و پيماني</t>
  </si>
  <si>
    <t>‌ ‌ حقوق و دستمزد کارکنان مشمول قانون کار(کارگري، رسمي و دايم)</t>
  </si>
  <si>
    <t>‌ ‌ حقوق طرحي(تعهدخدمت)</t>
  </si>
  <si>
    <t>‌ ‌ حق التدريس</t>
  </si>
  <si>
    <t>‌ ‌ حق التحقيق</t>
  </si>
  <si>
    <t>‌ ‌ مانده مرخصي بازنشستگان رسمی پیمانی</t>
  </si>
  <si>
    <t>‌ ‌ ساير</t>
  </si>
  <si>
    <t>فوق العاده ها و مزاياي شغل</t>
  </si>
  <si>
    <t>‌ ‌ عيدي رسمي پيماني</t>
  </si>
  <si>
    <t>‌ ‌ عيدي حقوق طرحي(تعهدخدمت)</t>
  </si>
  <si>
    <t>‌ ‌ فوق‌العاده مناطق کمتر توسعه يافته و بدي آب و هوا</t>
  </si>
  <si>
    <t>‌ ‌ فوق‌العاده ايثارگري</t>
  </si>
  <si>
    <t>‌ ‌ فوق‌العاده نشان‌هاي دولتي</t>
  </si>
  <si>
    <t>‌ ‌ فوق‌العاده سختي کار در محيط‌هاي غير متعارف</t>
  </si>
  <si>
    <t>‌ ‌ کمک هزينه عائله‌مندي و اولاد</t>
  </si>
  <si>
    <t>‌ ‌ فوق‌العاده شغل</t>
  </si>
  <si>
    <t>‌ ‌ فوق‌العاده شغل براي مشاغل تخصصي</t>
  </si>
  <si>
    <t>‌ ‌ فوق‌العاده کارايي و عملکرد</t>
  </si>
  <si>
    <t>‌ ‌ فوق‌العاده اشتغال خارج از کشور</t>
  </si>
  <si>
    <t>‌ ‌ اضافه‌کار و کشيک رسمي پيماني</t>
  </si>
  <si>
    <t>‌ ‌ فوق‌العاده ويژه</t>
  </si>
  <si>
    <t xml:space="preserve">پاداش يک ماهه </t>
  </si>
  <si>
    <t>‌ ‌ تفاوت تطبيق</t>
  </si>
  <si>
    <t>‌ ‌ فوق‌العاده مخصوص</t>
  </si>
  <si>
    <t>‌ ‌ حق جذب</t>
  </si>
  <si>
    <t>‌ ‌ حق مسکن</t>
  </si>
  <si>
    <t>‌ ‌ فوق‌العاده محروميت از تسهليلات زندگي</t>
  </si>
  <si>
    <t>‌ ‌ فوق‌العاده محل خدمت</t>
  </si>
  <si>
    <t>‌ ‌ حق سرپرستي</t>
  </si>
  <si>
    <t>‌ ‌ همطرازي</t>
  </si>
  <si>
    <t>‌ ‌ فوق‌العاده جذب مناطق محروم</t>
  </si>
  <si>
    <t>‌ ‌ فوق‌العاده نوبت کاري</t>
  </si>
  <si>
    <t>‌ ‌ فوق‌العاده مناطق جنگ‌زده</t>
  </si>
  <si>
    <t>‌ ‌ فوق‌العاده خاص</t>
  </si>
  <si>
    <t>استفاده از کالاها و خدمات</t>
  </si>
  <si>
    <t>مأموريت داخلي و خارجي</t>
  </si>
  <si>
    <t>‌ ‌ هزينه سفر</t>
  </si>
  <si>
    <t>‌ ‌ فوق‌العاده  ماموریت روزانه</t>
  </si>
  <si>
    <t>‌ ‌ کرايه وسايل نقليه</t>
  </si>
  <si>
    <t>‌ ‌ بهاي بليط مسافرت</t>
  </si>
  <si>
    <t>‌ ‌ هزينه گذرنامه</t>
  </si>
  <si>
    <t>‌ ‌ عوارض خروج از کشور</t>
  </si>
  <si>
    <t>حق الزحمه انجام خدمات قراردادي</t>
  </si>
  <si>
    <t>‌ ‌ خدمات  قراردادي اشخاص حقيقي شناسه دار کارموقت (کارگري)</t>
  </si>
  <si>
    <t>‌ ‌حقوق قراردادي اشخاص حقيقي شناسه دار معين (مشخص)</t>
  </si>
  <si>
    <t>‌ ‌ حقوق قراردادي اشخاص حقيقي شناسه دار کارموقت (کارگري)</t>
  </si>
  <si>
    <t>‌ ‌ حقوق قراردادي اشخاص حقيقي بدون شناسه معين (مشخص)</t>
  </si>
  <si>
    <t>‌ ‌ مانده مرخصي  و سنوات  بازنشستگان قراردادی</t>
  </si>
  <si>
    <t>‌ ‌ اضافه کار کارکنان قراردادي</t>
  </si>
  <si>
    <t>‌ ‌ اجراي برنامه‌هاي آموزشي، مذهبي، فرهنگي و هنري</t>
  </si>
  <si>
    <t>‌ ‌ شرکت در جلسات</t>
  </si>
  <si>
    <t>‌ ‌ تعليم فنون</t>
  </si>
  <si>
    <t>‌ ‌ حق‌الزحمه پزشکي</t>
  </si>
  <si>
    <t>‌ ‌ خدمات قرارداد اشخاص حقوقي (شرکتي)</t>
  </si>
  <si>
    <t>‌ ‌ خدمات قرارداداشخاص حقوقي (خدمات خودرويي)</t>
  </si>
  <si>
    <t>‌ ‌ حقوق و مزاياي نيروهاي شرکتي</t>
  </si>
  <si>
    <t>‌ ‌ حق‌الزحمه اشخاص حقيقي</t>
  </si>
  <si>
    <t>‌ ‌ خدمات قراردادي ساير اشخاص حقيقي</t>
  </si>
  <si>
    <t>‌ ‌ خدمات قراردادي ساير اشخاص حقوقي</t>
  </si>
  <si>
    <t>‌ ‌ قراردادهاي پژوهشي موضوع ماده56 قانون الحاق2</t>
  </si>
  <si>
    <t>حمل و نقل و ارتباطات</t>
  </si>
  <si>
    <t>‌ ‌ حمل کالا و اثاثه دولتي</t>
  </si>
  <si>
    <t>‌ ‌ بيمه کالا</t>
  </si>
  <si>
    <t>‌ ‌ حقوق و عوارض گمرکي و سود بازرگاني</t>
  </si>
  <si>
    <t>‌ ‌ حمل و نقل نامه‌ها و امانات پستي</t>
  </si>
  <si>
    <t>‌ ‌ حق اشتراک صندوق‌هاي پستي در داخل و خارج از کشور</t>
  </si>
  <si>
    <t>‌ ‌ تلفن و فاکس</t>
  </si>
  <si>
    <t>‌ ‌ اجاره خطوط مخابراتي</t>
  </si>
  <si>
    <t>‌ ‌ ارتباطات ماهواره‌اي و اينترنت</t>
  </si>
  <si>
    <t>نگهداري و تعمير دارايي هاي ثابت</t>
  </si>
  <si>
    <t>‌ ‌ ساختمان و مستحدثات</t>
  </si>
  <si>
    <t>‌ ‌ ماشين آلات و تجهيزات (اعم از ساکن و متحرک)</t>
  </si>
  <si>
    <t>‌ ‌ وسائط نقليه</t>
  </si>
  <si>
    <t>‌ ‌ ساير دارايي‌هاي ثابت</t>
  </si>
  <si>
    <t>نگهداري و تعمير وسائل اداري</t>
  </si>
  <si>
    <t>‌ ‌ ميز و صندلي و مبلمان</t>
  </si>
  <si>
    <t>‌ ‌ لوازم اداري</t>
  </si>
  <si>
    <t>‌ ‌ لوازم صوتي و تصويري</t>
  </si>
  <si>
    <t>‌ ‌ لوازم سرمايش و گرمايش</t>
  </si>
  <si>
    <t>‌ ‌ رايانه</t>
  </si>
  <si>
    <t>چاپ و خريد نشريات و مطبوعات</t>
  </si>
  <si>
    <t>‌ ‌ چاپ نشريات و مطبوعات</t>
  </si>
  <si>
    <t>‌ ‌ چاپ دفاتر و اوراق اداري</t>
  </si>
  <si>
    <t>‌ ‌ چاپ آگهي‌هاي اداري</t>
  </si>
  <si>
    <t>‌ ‌ خريد نشريات و مطبوعات</t>
  </si>
  <si>
    <t>‌ ‌ خريد دفاتر و اوراق اداري</t>
  </si>
  <si>
    <t>تصويربرداري و تبليغات</t>
  </si>
  <si>
    <t>‌ ‌ عکاسي</t>
  </si>
  <si>
    <t>‌ ‌ فيلمبرداري</t>
  </si>
  <si>
    <t>‌ ‌ هزينه خدمات تبليغاتي (خطاطي، نقاشي، و ...)</t>
  </si>
  <si>
    <t>‌ ‌ آگهي‌هاي تبليغاتي</t>
  </si>
  <si>
    <t>تشريفات</t>
  </si>
  <si>
    <t>‌ ‌ هزينه پذيرايي و غذا</t>
  </si>
  <si>
    <t>‌ ‌ جشن و چراغاني</t>
  </si>
  <si>
    <t>هزينه هاي قضائي، ثبتي و حقوقي</t>
  </si>
  <si>
    <t>‌ ‌ حق الوکاله</t>
  </si>
  <si>
    <t>‌ ‌ حق المشاوره</t>
  </si>
  <si>
    <t>‌ ‌ هزينه‌هاي ثبتي</t>
  </si>
  <si>
    <t>‌ ‌ هزينه‌هاي قضائي</t>
  </si>
  <si>
    <t>هزينه هاي بانکي</t>
  </si>
  <si>
    <t>‌ ‌ خريد دسته چک و سفته</t>
  </si>
  <si>
    <t>‌ ‌ هزينه انتقال وجوه</t>
  </si>
  <si>
    <t>‌ ‌ نگهداري اسناد و اشياء قيمتي در بانک‌ها</t>
  </si>
  <si>
    <t>آب ، برق و سوخت</t>
  </si>
  <si>
    <t>‌ ‌ آب (آشاميدني و تصفيه شده)</t>
  </si>
  <si>
    <t>‌ ‌ سوخت‌هاي فسيلي(نفت سفيد، بنزين، گازوئيل، نفت کوره)</t>
  </si>
  <si>
    <t>‌ ‌ برق</t>
  </si>
  <si>
    <t>مواد و لوازم مصرف شدني</t>
  </si>
  <si>
    <t>‌ ‌ مصالح ساختماني (گچ، آجر، سيمان، آهک، ...)</t>
  </si>
  <si>
    <t>‌ ‌ ابزار و يراق (کليد، فقل، دستگيره، ....)</t>
  </si>
  <si>
    <t>‌ ‌ لوازم سرويس‌هاي بهداشتي (شير آب، سيفون، ...)</t>
  </si>
  <si>
    <t>‌ ‌ مواد شوينده (صابون، مايع دستشويي، مايع ظرف‌شويي، پودرهاي شوينده، و ...)</t>
  </si>
  <si>
    <t>‌ ‌ لوازم يدکي (مربوط به وسائط نقليه و ماشين‌آلات و تجهيزات)</t>
  </si>
  <si>
    <t>‌ ‌ کاغذ، مقوا، لوازم التحرير</t>
  </si>
  <si>
    <t>‌ ‌ مواد غذايي</t>
  </si>
  <si>
    <t>‌ ‌ دارو، لوازم مصرفي پزشکي، دندانپزشکي و آزمايشگاه‌ها</t>
  </si>
  <si>
    <t>‌ ‌ لوازم خواب و پوشاک</t>
  </si>
  <si>
    <t>هزينه هاي مطالعاتي و تحقيقاتي</t>
  </si>
  <si>
    <t>‌ ‌ حق‌التأليف</t>
  </si>
  <si>
    <t>‌ ‌ حق‌الترجمه</t>
  </si>
  <si>
    <t>‌ ‌ خريد کتاب، نشريات، نرم‌افزارهاي رايانه‌اي، فيلم‌هاي ويدئويي، و ساير لوازم و ابزار مشابه</t>
  </si>
  <si>
    <t>‌ ‌ هزينه برگزاري سمينارها و جلسات سخنراني و کارگاه‌هاي آموزشي</t>
  </si>
  <si>
    <t>حق عضويت</t>
  </si>
  <si>
    <t>‌ ‌ حق عضويت سازمان‌ها و مؤسسات بين‌المللي</t>
  </si>
  <si>
    <t>‌ ‌ پرداختهائي كه به موجب قراردادها و يا تعهدات دولت يا دستگاه‌ها به مؤسسات خارجي انجام مي‌گيرد</t>
  </si>
  <si>
    <t>هزينه هاي اموال و دارايي</t>
  </si>
  <si>
    <t>‌ ‌ سود و کارمزد وام‌ها، تسهيلات بانکي، و اوراق بهادار</t>
  </si>
  <si>
    <t>‌ ‌ سود و کارمزد وام‌هاي داخلي</t>
  </si>
  <si>
    <t>‌ ‌ سود و کارمزد وام‌هاي خارجي</t>
  </si>
  <si>
    <t>‌ ‌ سود اوراق مشارکت</t>
  </si>
  <si>
    <t>‌ ‌ سود اسناد خزانه اسلامي</t>
  </si>
  <si>
    <t>کمک هاي بلاعوض</t>
  </si>
  <si>
    <t>کمک بلاعوض به دولت هاي خارجي</t>
  </si>
  <si>
    <t>‌ ‌ سرمايه‌اي</t>
  </si>
  <si>
    <t>‌ ‌ غير سرمايه‌اي</t>
  </si>
  <si>
    <t>کمک بلاعوض به سازمان هاي بين المللي</t>
  </si>
  <si>
    <t>کمک بلاعوض به ساير سطوح دولتي</t>
  </si>
  <si>
    <t>کمک بلاعوض به بخش غيردولتي</t>
  </si>
  <si>
    <t>‌ ‌ کمک به مؤسسات غير دولتي</t>
  </si>
  <si>
    <t>‌ ‌ حقوق روحانيون مبلغ</t>
  </si>
  <si>
    <t>‌ ‌ سرانه‌هاي دانش آموزان</t>
  </si>
  <si>
    <t>رفاه اجتماعي</t>
  </si>
  <si>
    <t>بيمه و بازنشستگي</t>
  </si>
  <si>
    <t>‌ ‌ بازنشستگي سهم دولت (کارفرما) رسمي و پيماني</t>
  </si>
  <si>
    <t>‌ ‌ بازنشستگي سهم دولت (کارفرما) کارکنان قراردادي</t>
  </si>
  <si>
    <t>‌ ‌ حق بيمه سهم کارفرمايي مشمولين قانون تأمين اجتماعي (رسمي و پيماني )</t>
  </si>
  <si>
    <t>‌ ‌ حق بيمه سهم کارفرمايي کارکنان قراردادي شناسه‌دار کار موقت مشمولين قانون تأمين اجتماعي</t>
  </si>
  <si>
    <t>‌ ‌ حق بيمه سهم کارفرمايي کارکنان قراردادي بدون شناسه‌ معين مشمولين قانون تأمين اجتماعي</t>
  </si>
  <si>
    <t>‌ ‌ حق بيمه سهم کارفرمايي کارکنان قراردادي بدون شناسه‌ کارموقت مشمولين قانون تأمين اجتماعي</t>
  </si>
  <si>
    <t>‌ ‌ بيمه خدمات درماني شاغلان (سهم دستگاه اجرايي)</t>
  </si>
  <si>
    <t>کمک هاي رفاهي کارمندان دولت</t>
  </si>
  <si>
    <t>‌ ‌ کمک هزينه غذا</t>
  </si>
  <si>
    <t>‌ ‌ کمک هزينه اياب و ذهاب</t>
  </si>
  <si>
    <t>‌ ‌ کمک هزينه مهد کودک</t>
  </si>
  <si>
    <t>‌ ‌ کمک هزينه درمان (دارو، پزشکي، دندانپزشکي، صورتحساب، بيمارستان، و ...)</t>
  </si>
  <si>
    <t>‌ ‌ پاداش پايان خدمت</t>
  </si>
  <si>
    <t>‌ ‌ کمک هزينه ايام بيکاري</t>
  </si>
  <si>
    <t>‌ ‌ هزينه کارکنان فوت شده شامل حمل جنازه، کفن و دفن و مراسم ترحيم</t>
  </si>
  <si>
    <t>‌ ‌ کمک هزينه ازدواج</t>
  </si>
  <si>
    <t>‌ ‌ بيمه عمر</t>
  </si>
  <si>
    <t>‌ ‌ كمك به حساب پس‌انداز كاركنان دولت</t>
  </si>
  <si>
    <t>‌ ‌ كمك هزينه برگزاري جشن‌ها و جوايز به فرزندان كاركنان شاغل</t>
  </si>
  <si>
    <t>‌ ‌ حق مسكن</t>
  </si>
  <si>
    <t>‌ ‌ ساير کمک‌هاي رفاهي کارکنان قراردادي</t>
  </si>
  <si>
    <t>‌ ‌ ساير کمک‌هاي رفاهي کارکنان رسمي پيماني</t>
  </si>
  <si>
    <t>کمک هاي رفاهي گروههاي خاص</t>
  </si>
  <si>
    <t>‌ ‌ کمک به خانواده هاي ايثارگران و خانواده هاي معظم شهدا</t>
  </si>
  <si>
    <t>‌ ‌ مستمری اقشار آسيب پذير</t>
  </si>
  <si>
    <t>‌ ‌ کمک به معلولين جسمي و ذهني</t>
  </si>
  <si>
    <t>‌ ‌ کمک هاي موردي به اقشار آسيب پذير و معلولين</t>
  </si>
  <si>
    <t>‌ ‌ کمک به مراکز غيردولتي و خانواده‌ها براي نگهداري و توانبخشي معلولين و سالمندان و بيماران رواني مزمن</t>
  </si>
  <si>
    <t>‌ ‌ کمک و رسيدگي و ساماندهي آسيب ديدگان اجتماعي</t>
  </si>
  <si>
    <t>‌ ‌ کمک به پيشگيري از آسيب هاي اجتماعي و معلوليت ها</t>
  </si>
  <si>
    <t>‌ ‌ بيمه اجتماعي كارگران</t>
  </si>
  <si>
    <t>‌ ‌ بيمه درمان ايثارگران</t>
  </si>
  <si>
    <t>‌ ‌ اجراي قانون حالت اشتغال براي ايثارگران مشمول</t>
  </si>
  <si>
    <t>‌ ‌ كمك به اشتغال خانواده‌هاي ايثارگران</t>
  </si>
  <si>
    <t>‌ ‌ كمك‌هاي موردي به خانواده‌هاي ايثارگران</t>
  </si>
  <si>
    <t>‌ ‌ ساير هزينه‌هاي درمان ايثارگران</t>
  </si>
  <si>
    <t>کمک هاي رفاهي دانش آموزان و دانشجويان</t>
  </si>
  <si>
    <t>‌ ‌ يارانه دفترچه، تغذيه رايگان، اياب و ذهاب و امور رفاهي دانش آموزان مناطق محروم و دانش آموزان استثنايي</t>
  </si>
  <si>
    <t>‌ ‌ کمک به صندوق‌هاي رفاه دانشجويان</t>
  </si>
  <si>
    <t>‌ ‌ کمک هزينه تغذيه دانشجويان</t>
  </si>
  <si>
    <t>‌ ‌ کمک هزينه اياب و ذهاب دانشجويان</t>
  </si>
  <si>
    <t>‌ ‌ کمک هزينه تحصيلي</t>
  </si>
  <si>
    <t>‌ ‌ هزينه‌هاي مربوط به شرکت در سمنيارها، برگزاري اردوها و گردش‌هاي علمي</t>
  </si>
  <si>
    <t>حقوق و کمک هاي رفاهي بازنشستگان</t>
  </si>
  <si>
    <t>‌ ‌ پرداخت بيمه درمان و مکمل بازنشستگان</t>
  </si>
  <si>
    <t>‌ ‌ پرداخت بيمه عمر و حوادث بازنشستگان</t>
  </si>
  <si>
    <t>‌ ‌ کمک هزينه ازدواج فرزندان بازنشستگان</t>
  </si>
  <si>
    <t>‌ ‌ هزينه حقوق بازنشستگان و موظفين</t>
  </si>
  <si>
    <t>‌ ‌ كمك هزينه ازدواج و فوت بازنشستگان</t>
  </si>
  <si>
    <t>حق عائله مندی ، اولاد و عیدی بازنشستگان و موظفین</t>
  </si>
  <si>
    <t>ساير هزينه ها</t>
  </si>
  <si>
    <t>ماليات</t>
  </si>
  <si>
    <t>‌ ‌ ماليات‌هاي سرمايه‌اي</t>
  </si>
  <si>
    <t>‌ ‌ ماليات هاي غير سرمايه‌اي</t>
  </si>
  <si>
    <t>اجاره و کرايه</t>
  </si>
  <si>
    <t>‌ ‌ اجاره زمين و اراضي</t>
  </si>
  <si>
    <t>‌ ‌ اجاره ساختمان و ساير مستحدثات</t>
  </si>
  <si>
    <t>‌ ‌ اجاره ماشين آلات و تجهيزات</t>
  </si>
  <si>
    <t>‌ ‌ کرايه لوازم و ابزار مختلف</t>
  </si>
  <si>
    <t>اجاره وسیله نقلیه</t>
  </si>
  <si>
    <t>ساير هزينه هاي متفرقه</t>
  </si>
  <si>
    <t>‌ ‌ ديون و تعهدات مربوط به بيمه و بازنشستگي</t>
  </si>
  <si>
    <t>‌ ‌ پرداخت‌هاي انتقالي به مؤسسات غيرانتفاعي عرضه کننده خدمات به خانوار</t>
  </si>
  <si>
    <t>‌ ‌ عوارض اجباري (مانند عوارض شهرداري)</t>
  </si>
  <si>
    <t>‌ ‌ جرايمي که توسط يک واحد دولتي براي سطوح ديگر وضع مي شود.</t>
  </si>
  <si>
    <t>‌ ‌ جرايم و عوارض دادگاه‌ها</t>
  </si>
  <si>
    <t>‌ ‌ پرداخت‌هاي مربوط به جبران صدمات يا لطمات ناشي از سوانح طبيعي</t>
  </si>
  <si>
    <t>‌ ‌ پرداخت به کارکنان غيرشاغل (حقوق آماده به خدمت‌ها، حقوق ايام تعليق کارکناني که به اتهام جرم از کار برکنار شده و سپس از اتهام منتسبه برائت حاصل کرده‌اند)</t>
  </si>
  <si>
    <t>‌ ‌ بازخريد خدمت</t>
  </si>
  <si>
    <t>‌ ‌ پرداخت‌هاي جبراني در خصوص صدمات شخصي يا ملکي وارد آمده واحدهاي دولتي</t>
  </si>
  <si>
    <t>‌ ‌ پرداخت هاي انتقالي سرمايه اي براي تأمين تمام يا بخشي از هزينه تملک دارائي هاي سرمايه اي</t>
  </si>
  <si>
    <t>‌ ‌ اعتباراتي که به استثناي شقوق وام، مشارکت و افزايش سرمايه براي سرمايه‌گذاري به صورت کمک به مؤسسات عمومي يا اجراي طرح‌هاي سرمايه‌گذاري اعطا مي‌شود (مانند کمک به شهرداري‌ها)</t>
  </si>
  <si>
    <t>‌ ‌ پرداخت حق بيمه مربوط به بيمه‌هاي غير عمر به شركت‌هاي بيمه</t>
  </si>
  <si>
    <t>‌ ‌ ديون پرسنلي</t>
  </si>
  <si>
    <t>‌ ‌ ديون مانده مرخصي بازنشستگان</t>
  </si>
  <si>
    <t>‌ ‌ ديون پاداش پايان خدمت بازنشستگان</t>
  </si>
  <si>
    <t>‌ ‌ ديون قراردادهاي پژوهشي موضوع ماده56 قانون الحاق2</t>
  </si>
  <si>
    <t>سایر‌ ‌خدمات قراردادي اشخاص حقيقي شناسه دار معين (مشخص)</t>
  </si>
  <si>
    <t xml:space="preserve">‌ سایر کارکنان قراردادي بدون شناسه </t>
  </si>
  <si>
    <t>‌ ‌ حق بيمه سهم کارفرمايي کارکنان قراردادي مشمولين قانون تأمين اجتماعي</t>
  </si>
  <si>
    <t xml:space="preserve">‌ ‌ حقوق قراردادي اشخاص حقيقي بدون شناسه </t>
  </si>
  <si>
    <t xml:space="preserve">مبالغ میلیون ریال </t>
  </si>
  <si>
    <t>‌ ‌ عيدي کارکنان قراردادي  معین شناسه دار</t>
  </si>
  <si>
    <t xml:space="preserve">‌ ‌ عيدي کارکنان قراردادي  موقت کارگری </t>
  </si>
  <si>
    <t xml:space="preserve">دستمزد مامورین وحقوق سربازان وظیفه شاغل در دستگاه اجرایی </t>
  </si>
  <si>
    <t xml:space="preserve">عيدي کارکنان قراردادي  معین بدون  شناسه </t>
  </si>
  <si>
    <t xml:space="preserve">شرح </t>
  </si>
  <si>
    <t>مصوب  1400</t>
  </si>
  <si>
    <t>تخصیص1400</t>
  </si>
  <si>
    <t xml:space="preserve">هزینه شده </t>
  </si>
  <si>
    <t xml:space="preserve">حواله دریافتی </t>
  </si>
  <si>
    <t xml:space="preserve">تنخواه </t>
  </si>
  <si>
    <t xml:space="preserve">کل دریافتی </t>
  </si>
  <si>
    <t xml:space="preserve">گزارش اعتبارات هزینه ای اداره کل هواشناسی استان هرمزگان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</si>
</sst>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8" x14ac:knownFonts="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sz val="10"/>
      <color theme="1"/>
      <name val="B Titr"/>
      <charset val="178"/>
    </font>
    <font>
      <sz val="12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 readingOrder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2:I263"/>
  <sheetViews>
    <sheetView showGridLines="0" rightToLeft="1" tabSelected="1" zoomScale="93" zoomScaleNormal="93" workbookViewId="0">
      <selection activeCell="A51" sqref="A51"/>
    </sheetView>
  </sheetViews>
  <sheetFormatPr defaultRowHeight="15" x14ac:dyDescent="0.25"/>
  <cols>
    <col min="2" max="2" width="7.5703125" customWidth="1"/>
    <col min="3" max="3" width="84.28515625" bestFit="1" customWidth="1"/>
    <col min="4" max="5" width="16.140625" customWidth="1"/>
    <col min="6" max="7" width="15.7109375" customWidth="1"/>
    <col min="8" max="8" width="16.140625" customWidth="1"/>
    <col min="9" max="9" width="17.85546875" customWidth="1"/>
  </cols>
  <sheetData>
    <row r="2" spans="2:9" ht="27.75" customHeight="1" x14ac:dyDescent="0.25">
      <c r="B2" s="21" t="s">
        <v>240</v>
      </c>
      <c r="C2" s="21"/>
      <c r="D2" s="21"/>
      <c r="E2" s="21"/>
      <c r="F2" s="21"/>
      <c r="G2" s="21"/>
      <c r="H2" s="21"/>
      <c r="I2" s="21"/>
    </row>
    <row r="3" spans="2:9" x14ac:dyDescent="0.25">
      <c r="I3" t="s">
        <v>228</v>
      </c>
    </row>
    <row r="4" spans="2:9" x14ac:dyDescent="0.25">
      <c r="B4" s="19" t="s">
        <v>1</v>
      </c>
      <c r="C4" s="19" t="s">
        <v>233</v>
      </c>
      <c r="D4" s="19" t="s">
        <v>234</v>
      </c>
      <c r="E4" s="19" t="s">
        <v>235</v>
      </c>
      <c r="F4" s="19" t="s">
        <v>236</v>
      </c>
      <c r="G4" s="19" t="s">
        <v>237</v>
      </c>
      <c r="H4" s="19" t="s">
        <v>238</v>
      </c>
      <c r="I4" s="19" t="s">
        <v>239</v>
      </c>
    </row>
    <row r="5" spans="2:9" x14ac:dyDescent="0.25">
      <c r="B5" s="20"/>
      <c r="C5" s="20"/>
      <c r="D5" s="20"/>
      <c r="E5" s="20"/>
      <c r="F5" s="20"/>
      <c r="G5" s="20"/>
      <c r="H5" s="20"/>
      <c r="I5" s="20"/>
    </row>
    <row r="6" spans="2:9" ht="15.75" x14ac:dyDescent="0.25">
      <c r="B6" s="10"/>
      <c r="C6" s="12" t="s">
        <v>0</v>
      </c>
      <c r="D6" s="15">
        <f t="shared" ref="D6:I6" si="0">D7+D45+D155+D162+D177+D235</f>
        <v>154500</v>
      </c>
      <c r="E6" s="15">
        <f t="shared" si="0"/>
        <v>154063.434844</v>
      </c>
      <c r="F6" s="15">
        <f t="shared" si="0"/>
        <v>154063.434844</v>
      </c>
      <c r="G6" s="15">
        <f t="shared" si="0"/>
        <v>0</v>
      </c>
      <c r="H6" s="15">
        <f t="shared" si="0"/>
        <v>0</v>
      </c>
      <c r="I6" s="15">
        <f t="shared" si="0"/>
        <v>154063.434844</v>
      </c>
    </row>
    <row r="7" spans="2:9" ht="15.75" x14ac:dyDescent="0.25">
      <c r="B7" s="11">
        <v>10000</v>
      </c>
      <c r="C7" s="11" t="s">
        <v>2</v>
      </c>
      <c r="D7" s="9">
        <f t="shared" ref="D7:I7" si="1">D8+D17</f>
        <v>94269</v>
      </c>
      <c r="E7" s="9">
        <f t="shared" si="1"/>
        <v>94268.434844000003</v>
      </c>
      <c r="F7" s="9">
        <f t="shared" si="1"/>
        <v>94268.434844000003</v>
      </c>
      <c r="G7" s="9">
        <f t="shared" si="1"/>
        <v>0</v>
      </c>
      <c r="H7" s="9">
        <f t="shared" si="1"/>
        <v>0</v>
      </c>
      <c r="I7" s="9">
        <f t="shared" si="1"/>
        <v>94268.434844000003</v>
      </c>
    </row>
    <row r="8" spans="2:9" ht="15.75" x14ac:dyDescent="0.25">
      <c r="B8" s="10"/>
      <c r="C8" s="10" t="s">
        <v>3</v>
      </c>
      <c r="D8" s="7">
        <f t="shared" ref="D8:I8" si="2">SUM(D9:D16)</f>
        <v>28756</v>
      </c>
      <c r="E8" s="7">
        <f t="shared" si="2"/>
        <v>28756</v>
      </c>
      <c r="F8" s="7">
        <f t="shared" si="2"/>
        <v>28756</v>
      </c>
      <c r="G8" s="7">
        <f t="shared" si="2"/>
        <v>0</v>
      </c>
      <c r="H8" s="7">
        <f t="shared" si="2"/>
        <v>0</v>
      </c>
      <c r="I8" s="7">
        <f t="shared" si="2"/>
        <v>28756</v>
      </c>
    </row>
    <row r="9" spans="2:9" ht="18.75" x14ac:dyDescent="0.25">
      <c r="B9" s="4">
        <v>10101</v>
      </c>
      <c r="C9" s="4" t="s">
        <v>4</v>
      </c>
      <c r="D9" s="16">
        <v>28756</v>
      </c>
      <c r="E9" s="16">
        <v>28756</v>
      </c>
      <c r="F9" s="16">
        <v>28756</v>
      </c>
      <c r="G9" s="16"/>
      <c r="H9" s="16"/>
      <c r="I9" s="16">
        <f>SUM(F9:H9)</f>
        <v>28756</v>
      </c>
    </row>
    <row r="10" spans="2:9" ht="18.75" x14ac:dyDescent="0.25">
      <c r="B10" s="4">
        <v>10102</v>
      </c>
      <c r="C10" s="4" t="s">
        <v>5</v>
      </c>
      <c r="D10" s="16">
        <v>0</v>
      </c>
      <c r="E10" s="16"/>
      <c r="F10" s="16"/>
      <c r="G10" s="16"/>
      <c r="H10" s="16"/>
      <c r="I10" s="16">
        <f t="shared" ref="I10:I44" si="3">SUM(F10:H10)</f>
        <v>0</v>
      </c>
    </row>
    <row r="11" spans="2:9" ht="18.75" x14ac:dyDescent="0.25">
      <c r="B11" s="4">
        <v>10103</v>
      </c>
      <c r="C11" s="4" t="s">
        <v>231</v>
      </c>
      <c r="D11" s="16">
        <v>0</v>
      </c>
      <c r="E11" s="16"/>
      <c r="F11" s="16"/>
      <c r="G11" s="16"/>
      <c r="H11" s="16"/>
      <c r="I11" s="16">
        <f t="shared" si="3"/>
        <v>0</v>
      </c>
    </row>
    <row r="12" spans="2:9" ht="18.75" x14ac:dyDescent="0.25">
      <c r="B12" s="4">
        <v>10104</v>
      </c>
      <c r="C12" s="4" t="s">
        <v>6</v>
      </c>
      <c r="D12" s="16">
        <v>0</v>
      </c>
      <c r="E12" s="16"/>
      <c r="F12" s="16"/>
      <c r="G12" s="16"/>
      <c r="H12" s="16"/>
      <c r="I12" s="16">
        <f t="shared" si="3"/>
        <v>0</v>
      </c>
    </row>
    <row r="13" spans="2:9" ht="18.75" x14ac:dyDescent="0.25">
      <c r="B13" s="4">
        <v>10105</v>
      </c>
      <c r="C13" s="4" t="s">
        <v>7</v>
      </c>
      <c r="D13" s="16">
        <v>0</v>
      </c>
      <c r="E13" s="16"/>
      <c r="F13" s="16"/>
      <c r="G13" s="16"/>
      <c r="H13" s="16"/>
      <c r="I13" s="16">
        <f t="shared" si="3"/>
        <v>0</v>
      </c>
    </row>
    <row r="14" spans="2:9" ht="18.75" x14ac:dyDescent="0.25">
      <c r="B14" s="4">
        <v>10106</v>
      </c>
      <c r="C14" s="4" t="s">
        <v>8</v>
      </c>
      <c r="D14" s="16">
        <v>0</v>
      </c>
      <c r="E14" s="16"/>
      <c r="F14" s="16"/>
      <c r="G14" s="16"/>
      <c r="H14" s="16"/>
      <c r="I14" s="16">
        <f t="shared" si="3"/>
        <v>0</v>
      </c>
    </row>
    <row r="15" spans="2:9" ht="18.75" x14ac:dyDescent="0.25">
      <c r="B15" s="4">
        <v>10107</v>
      </c>
      <c r="C15" s="6" t="s">
        <v>9</v>
      </c>
      <c r="D15" s="16">
        <v>0</v>
      </c>
      <c r="E15" s="16"/>
      <c r="F15" s="16"/>
      <c r="G15" s="16"/>
      <c r="H15" s="16"/>
      <c r="I15" s="16">
        <f t="shared" si="3"/>
        <v>0</v>
      </c>
    </row>
    <row r="16" spans="2:9" ht="18.75" x14ac:dyDescent="0.25">
      <c r="B16" s="4">
        <v>10199</v>
      </c>
      <c r="C16" s="4" t="s">
        <v>10</v>
      </c>
      <c r="D16" s="16">
        <v>0</v>
      </c>
      <c r="E16" s="16"/>
      <c r="F16" s="16"/>
      <c r="G16" s="16"/>
      <c r="H16" s="16"/>
      <c r="I16" s="16">
        <f t="shared" si="3"/>
        <v>0</v>
      </c>
    </row>
    <row r="17" spans="2:9" ht="15.75" x14ac:dyDescent="0.25">
      <c r="B17" s="1"/>
      <c r="C17" s="2" t="s">
        <v>11</v>
      </c>
      <c r="D17" s="3">
        <f>SUM(D18:D44)</f>
        <v>65513</v>
      </c>
      <c r="E17" s="14">
        <f t="shared" ref="E17:G17" si="4">SUM(E18:E44)</f>
        <v>65512.434844000003</v>
      </c>
      <c r="F17" s="14">
        <f>F18+F19+F20+F21+F22+F23+F24+F25+F26+F27+F28+F29+F30+F32+F35+F36+F37+F38+F39+F40+F41+F42+F43+F44</f>
        <v>65512.434844000003</v>
      </c>
      <c r="G17" s="3">
        <f t="shared" si="4"/>
        <v>0</v>
      </c>
      <c r="H17" s="3">
        <f>SUM(H18:H44)</f>
        <v>0</v>
      </c>
      <c r="I17" s="3">
        <f>SUM(I18:I44)</f>
        <v>65512.434844000003</v>
      </c>
    </row>
    <row r="18" spans="2:9" ht="18.75" x14ac:dyDescent="0.25">
      <c r="B18" s="4">
        <v>10201</v>
      </c>
      <c r="C18" s="6" t="s">
        <v>12</v>
      </c>
      <c r="D18" s="16">
        <v>1672</v>
      </c>
      <c r="E18" s="16">
        <f t="shared" ref="E18:E41" si="5">D18</f>
        <v>1672</v>
      </c>
      <c r="F18" s="16">
        <v>1672</v>
      </c>
      <c r="G18" s="16"/>
      <c r="H18" s="16"/>
      <c r="I18" s="16">
        <f t="shared" si="3"/>
        <v>1672</v>
      </c>
    </row>
    <row r="19" spans="2:9" ht="18.75" x14ac:dyDescent="0.25">
      <c r="B19" s="6">
        <v>10229</v>
      </c>
      <c r="C19" s="6" t="s">
        <v>13</v>
      </c>
      <c r="D19" s="16">
        <v>0</v>
      </c>
      <c r="E19" s="16">
        <f t="shared" si="5"/>
        <v>0</v>
      </c>
      <c r="F19" s="16"/>
      <c r="G19" s="16"/>
      <c r="H19" s="16"/>
      <c r="I19" s="16">
        <f t="shared" si="3"/>
        <v>0</v>
      </c>
    </row>
    <row r="20" spans="2:9" ht="18.75" x14ac:dyDescent="0.25">
      <c r="B20" s="4">
        <v>10202</v>
      </c>
      <c r="C20" s="4" t="s">
        <v>14</v>
      </c>
      <c r="D20" s="16">
        <v>8629</v>
      </c>
      <c r="E20" s="16">
        <f t="shared" si="5"/>
        <v>8629</v>
      </c>
      <c r="F20" s="16">
        <v>8629</v>
      </c>
      <c r="G20" s="16"/>
      <c r="H20" s="16"/>
      <c r="I20" s="16">
        <f t="shared" si="3"/>
        <v>8629</v>
      </c>
    </row>
    <row r="21" spans="2:9" ht="18.75" x14ac:dyDescent="0.25">
      <c r="B21" s="4">
        <v>10203</v>
      </c>
      <c r="C21" s="4" t="s">
        <v>15</v>
      </c>
      <c r="D21" s="16">
        <v>580</v>
      </c>
      <c r="E21" s="16">
        <f t="shared" si="5"/>
        <v>580</v>
      </c>
      <c r="F21" s="16">
        <v>580</v>
      </c>
      <c r="G21" s="16"/>
      <c r="H21" s="16"/>
      <c r="I21" s="16">
        <f t="shared" si="3"/>
        <v>580</v>
      </c>
    </row>
    <row r="22" spans="2:9" ht="18.75" x14ac:dyDescent="0.25">
      <c r="B22" s="4">
        <v>10204</v>
      </c>
      <c r="C22" s="4" t="s">
        <v>16</v>
      </c>
      <c r="D22" s="16"/>
      <c r="E22" s="16">
        <f t="shared" si="5"/>
        <v>0</v>
      </c>
      <c r="F22" s="16"/>
      <c r="G22" s="16"/>
      <c r="H22" s="16"/>
      <c r="I22" s="16">
        <f t="shared" si="3"/>
        <v>0</v>
      </c>
    </row>
    <row r="23" spans="2:9" ht="18.75" x14ac:dyDescent="0.25">
      <c r="B23" s="4">
        <v>10205</v>
      </c>
      <c r="C23" s="4" t="s">
        <v>17</v>
      </c>
      <c r="D23" s="16">
        <v>3660</v>
      </c>
      <c r="E23" s="16">
        <f t="shared" si="5"/>
        <v>3660</v>
      </c>
      <c r="F23" s="16">
        <v>3660</v>
      </c>
      <c r="G23" s="16"/>
      <c r="H23" s="16"/>
      <c r="I23" s="16">
        <f t="shared" si="3"/>
        <v>3660</v>
      </c>
    </row>
    <row r="24" spans="2:9" ht="18.75" x14ac:dyDescent="0.25">
      <c r="B24" s="4">
        <v>10206</v>
      </c>
      <c r="C24" s="4" t="s">
        <v>18</v>
      </c>
      <c r="D24" s="16">
        <v>3483</v>
      </c>
      <c r="E24" s="16">
        <f t="shared" si="5"/>
        <v>3483</v>
      </c>
      <c r="F24" s="16">
        <v>3483</v>
      </c>
      <c r="G24" s="16"/>
      <c r="H24" s="16"/>
      <c r="I24" s="16">
        <f t="shared" si="3"/>
        <v>3483</v>
      </c>
    </row>
    <row r="25" spans="2:9" ht="18.75" x14ac:dyDescent="0.25">
      <c r="B25" s="4">
        <v>10207</v>
      </c>
      <c r="C25" s="4" t="s">
        <v>19</v>
      </c>
      <c r="D25" s="16">
        <v>16038</v>
      </c>
      <c r="E25" s="16">
        <f t="shared" si="5"/>
        <v>16038</v>
      </c>
      <c r="F25" s="16">
        <v>16038</v>
      </c>
      <c r="G25" s="16"/>
      <c r="H25" s="16"/>
      <c r="I25" s="16">
        <f t="shared" si="3"/>
        <v>16038</v>
      </c>
    </row>
    <row r="26" spans="2:9" ht="18.75" x14ac:dyDescent="0.25">
      <c r="B26" s="4">
        <v>10208</v>
      </c>
      <c r="C26" s="4" t="s">
        <v>20</v>
      </c>
      <c r="D26" s="16"/>
      <c r="E26" s="16">
        <f t="shared" si="5"/>
        <v>0</v>
      </c>
      <c r="F26" s="16"/>
      <c r="G26" s="16"/>
      <c r="H26" s="16"/>
      <c r="I26" s="16">
        <f t="shared" si="3"/>
        <v>0</v>
      </c>
    </row>
    <row r="27" spans="2:9" ht="18.75" x14ac:dyDescent="0.25">
      <c r="B27" s="4">
        <v>10209</v>
      </c>
      <c r="C27" s="4" t="s">
        <v>21</v>
      </c>
      <c r="D27" s="16"/>
      <c r="E27" s="16">
        <f t="shared" si="5"/>
        <v>0</v>
      </c>
      <c r="F27" s="16"/>
      <c r="G27" s="16"/>
      <c r="H27" s="16"/>
      <c r="I27" s="16">
        <f t="shared" si="3"/>
        <v>0</v>
      </c>
    </row>
    <row r="28" spans="2:9" ht="18.75" x14ac:dyDescent="0.25">
      <c r="B28" s="4">
        <v>10210</v>
      </c>
      <c r="C28" s="4" t="s">
        <v>22</v>
      </c>
      <c r="D28" s="16"/>
      <c r="E28" s="16">
        <f t="shared" si="5"/>
        <v>0</v>
      </c>
      <c r="F28" s="16"/>
      <c r="G28" s="16"/>
      <c r="H28" s="16"/>
      <c r="I28" s="16">
        <f t="shared" si="3"/>
        <v>0</v>
      </c>
    </row>
    <row r="29" spans="2:9" ht="18.75" x14ac:dyDescent="0.25">
      <c r="B29" s="4">
        <v>10211</v>
      </c>
      <c r="C29" s="4" t="s">
        <v>23</v>
      </c>
      <c r="D29" s="16">
        <v>5454</v>
      </c>
      <c r="E29" s="18">
        <v>5453.4348440000003</v>
      </c>
      <c r="F29" s="18">
        <v>5453.4348440000003</v>
      </c>
      <c r="G29" s="16"/>
      <c r="H29" s="16"/>
      <c r="I29" s="16">
        <f t="shared" si="3"/>
        <v>5453.4348440000003</v>
      </c>
    </row>
    <row r="30" spans="2:9" ht="18.75" x14ac:dyDescent="0.25">
      <c r="B30" s="4">
        <v>10212</v>
      </c>
      <c r="C30" s="4" t="s">
        <v>24</v>
      </c>
      <c r="D30" s="16">
        <v>17732</v>
      </c>
      <c r="E30" s="16">
        <f t="shared" si="5"/>
        <v>17732</v>
      </c>
      <c r="F30" s="16">
        <v>17732</v>
      </c>
      <c r="G30" s="16"/>
      <c r="H30" s="16"/>
      <c r="I30" s="16">
        <f t="shared" si="3"/>
        <v>17732</v>
      </c>
    </row>
    <row r="31" spans="2:9" ht="18.75" x14ac:dyDescent="0.25">
      <c r="B31" s="4">
        <v>10213</v>
      </c>
      <c r="C31" s="4" t="s">
        <v>25</v>
      </c>
      <c r="D31" s="16"/>
      <c r="E31" s="16">
        <f t="shared" si="5"/>
        <v>0</v>
      </c>
      <c r="F31" s="16"/>
      <c r="G31" s="16"/>
      <c r="H31" s="16"/>
      <c r="I31" s="16">
        <f t="shared" si="3"/>
        <v>0</v>
      </c>
    </row>
    <row r="32" spans="2:9" ht="18.75" x14ac:dyDescent="0.25">
      <c r="B32" s="4">
        <v>10214</v>
      </c>
      <c r="C32" s="4" t="s">
        <v>26</v>
      </c>
      <c r="D32" s="16">
        <v>4995</v>
      </c>
      <c r="E32" s="16">
        <f t="shared" si="5"/>
        <v>4995</v>
      </c>
      <c r="F32" s="16">
        <v>4995</v>
      </c>
      <c r="G32" s="16"/>
      <c r="H32" s="16"/>
      <c r="I32" s="16">
        <f t="shared" si="3"/>
        <v>4995</v>
      </c>
    </row>
    <row r="33" spans="2:9" ht="18.75" x14ac:dyDescent="0.25">
      <c r="B33" s="4">
        <v>10215</v>
      </c>
      <c r="C33" s="4" t="s">
        <v>27</v>
      </c>
      <c r="D33" s="16"/>
      <c r="E33" s="16">
        <f t="shared" si="5"/>
        <v>0</v>
      </c>
      <c r="F33" s="16"/>
      <c r="G33" s="16"/>
      <c r="H33" s="16"/>
      <c r="I33" s="16">
        <f t="shared" si="3"/>
        <v>0</v>
      </c>
    </row>
    <row r="34" spans="2:9" ht="18.75" x14ac:dyDescent="0.25">
      <c r="B34" s="4">
        <v>10216</v>
      </c>
      <c r="C34" s="4" t="s">
        <v>28</v>
      </c>
      <c r="D34" s="16"/>
      <c r="E34" s="16">
        <f t="shared" si="5"/>
        <v>0</v>
      </c>
      <c r="F34" s="16"/>
      <c r="G34" s="16"/>
      <c r="H34" s="16"/>
      <c r="I34" s="16">
        <f t="shared" si="3"/>
        <v>0</v>
      </c>
    </row>
    <row r="35" spans="2:9" ht="18.75" x14ac:dyDescent="0.25">
      <c r="B35" s="4">
        <v>10217</v>
      </c>
      <c r="C35" s="4" t="s">
        <v>29</v>
      </c>
      <c r="D35" s="16"/>
      <c r="E35" s="16">
        <f t="shared" si="5"/>
        <v>0</v>
      </c>
      <c r="F35" s="16"/>
      <c r="G35" s="16"/>
      <c r="H35" s="16"/>
      <c r="I35" s="16">
        <f t="shared" si="3"/>
        <v>0</v>
      </c>
    </row>
    <row r="36" spans="2:9" ht="18.75" x14ac:dyDescent="0.25">
      <c r="B36" s="4">
        <v>10218</v>
      </c>
      <c r="C36" s="4" t="s">
        <v>30</v>
      </c>
      <c r="D36" s="16"/>
      <c r="E36" s="16">
        <f t="shared" si="5"/>
        <v>0</v>
      </c>
      <c r="F36" s="16"/>
      <c r="G36" s="16"/>
      <c r="H36" s="16"/>
      <c r="I36" s="16">
        <f t="shared" si="3"/>
        <v>0</v>
      </c>
    </row>
    <row r="37" spans="2:9" ht="18.75" x14ac:dyDescent="0.25">
      <c r="B37" s="4">
        <v>10219</v>
      </c>
      <c r="C37" s="4" t="s">
        <v>31</v>
      </c>
      <c r="D37" s="16"/>
      <c r="E37" s="16">
        <f t="shared" si="5"/>
        <v>0</v>
      </c>
      <c r="F37" s="16"/>
      <c r="G37" s="16"/>
      <c r="H37" s="16"/>
      <c r="I37" s="16">
        <f t="shared" si="3"/>
        <v>0</v>
      </c>
    </row>
    <row r="38" spans="2:9" ht="18.75" x14ac:dyDescent="0.25">
      <c r="B38" s="4">
        <v>10220</v>
      </c>
      <c r="C38" s="4" t="s">
        <v>32</v>
      </c>
      <c r="D38" s="16"/>
      <c r="E38" s="16">
        <f t="shared" si="5"/>
        <v>0</v>
      </c>
      <c r="F38" s="16"/>
      <c r="G38" s="16"/>
      <c r="H38" s="16"/>
      <c r="I38" s="16">
        <f t="shared" si="3"/>
        <v>0</v>
      </c>
    </row>
    <row r="39" spans="2:9" ht="18.75" x14ac:dyDescent="0.25">
      <c r="B39" s="4">
        <v>10221</v>
      </c>
      <c r="C39" s="4" t="s">
        <v>33</v>
      </c>
      <c r="D39" s="16"/>
      <c r="E39" s="16">
        <f t="shared" si="5"/>
        <v>0</v>
      </c>
      <c r="F39" s="16"/>
      <c r="G39" s="16"/>
      <c r="H39" s="16"/>
      <c r="I39" s="16">
        <f t="shared" si="3"/>
        <v>0</v>
      </c>
    </row>
    <row r="40" spans="2:9" ht="18.75" x14ac:dyDescent="0.25">
      <c r="B40" s="4">
        <v>10222</v>
      </c>
      <c r="C40" s="4" t="s">
        <v>34</v>
      </c>
      <c r="D40" s="16"/>
      <c r="E40" s="16">
        <f t="shared" si="5"/>
        <v>0</v>
      </c>
      <c r="F40" s="16"/>
      <c r="G40" s="16"/>
      <c r="H40" s="16"/>
      <c r="I40" s="16">
        <f t="shared" si="3"/>
        <v>0</v>
      </c>
    </row>
    <row r="41" spans="2:9" ht="18.75" x14ac:dyDescent="0.25">
      <c r="B41" s="4">
        <v>10223</v>
      </c>
      <c r="C41" s="4" t="s">
        <v>35</v>
      </c>
      <c r="D41" s="16">
        <v>3270</v>
      </c>
      <c r="E41" s="16">
        <f t="shared" si="5"/>
        <v>3270</v>
      </c>
      <c r="F41" s="16">
        <v>3270</v>
      </c>
      <c r="G41" s="16"/>
      <c r="H41" s="16"/>
      <c r="I41" s="16">
        <f t="shared" si="3"/>
        <v>3270</v>
      </c>
    </row>
    <row r="42" spans="2:9" ht="18.75" x14ac:dyDescent="0.25">
      <c r="B42" s="4">
        <v>10224</v>
      </c>
      <c r="C42" s="4" t="s">
        <v>36</v>
      </c>
      <c r="D42" s="16"/>
      <c r="E42" s="16"/>
      <c r="F42" s="16"/>
      <c r="G42" s="16"/>
      <c r="H42" s="16"/>
      <c r="I42" s="16">
        <f t="shared" si="3"/>
        <v>0</v>
      </c>
    </row>
    <row r="43" spans="2:9" ht="18.75" x14ac:dyDescent="0.25">
      <c r="B43" s="4">
        <v>10225</v>
      </c>
      <c r="C43" s="4" t="s">
        <v>37</v>
      </c>
      <c r="D43" s="16"/>
      <c r="E43" s="16"/>
      <c r="F43" s="16"/>
      <c r="G43" s="16"/>
      <c r="H43" s="16"/>
      <c r="I43" s="16">
        <f t="shared" si="3"/>
        <v>0</v>
      </c>
    </row>
    <row r="44" spans="2:9" ht="18.75" x14ac:dyDescent="0.25">
      <c r="B44" s="4">
        <v>10299</v>
      </c>
      <c r="C44" s="4" t="s">
        <v>10</v>
      </c>
      <c r="D44" s="16"/>
      <c r="E44" s="16"/>
      <c r="F44" s="16"/>
      <c r="G44" s="16"/>
      <c r="H44" s="16"/>
      <c r="I44" s="16">
        <f t="shared" si="3"/>
        <v>0</v>
      </c>
    </row>
    <row r="45" spans="2:9" ht="15.75" x14ac:dyDescent="0.25">
      <c r="B45" s="8">
        <v>20000</v>
      </c>
      <c r="C45" s="8" t="s">
        <v>38</v>
      </c>
      <c r="D45" s="9">
        <f t="shared" ref="D45:G45" si="6">D46+D54+D79+D89+D94+D101+D108+D114+D118+D124+D129+D134+D145+D151</f>
        <v>27100</v>
      </c>
      <c r="E45" s="9">
        <f t="shared" si="6"/>
        <v>26664</v>
      </c>
      <c r="F45" s="9">
        <f t="shared" si="6"/>
        <v>26664</v>
      </c>
      <c r="G45" s="9">
        <f t="shared" si="6"/>
        <v>0</v>
      </c>
      <c r="H45" s="9">
        <f t="shared" ref="H45:I45" si="7">H46+H54+H79+H89+H94+H101+H108+H114+H118+H124+H129+H134+H145+H151</f>
        <v>0</v>
      </c>
      <c r="I45" s="9">
        <f t="shared" si="7"/>
        <v>26664</v>
      </c>
    </row>
    <row r="46" spans="2:9" ht="15.75" x14ac:dyDescent="0.25">
      <c r="B46" s="1"/>
      <c r="C46" s="2" t="s">
        <v>39</v>
      </c>
      <c r="D46" s="3">
        <f t="shared" ref="D46:G46" si="8">SUM(D47:D53)</f>
        <v>1050</v>
      </c>
      <c r="E46" s="3">
        <f t="shared" si="8"/>
        <v>1050</v>
      </c>
      <c r="F46" s="3">
        <f t="shared" si="8"/>
        <v>1050</v>
      </c>
      <c r="G46" s="3">
        <f t="shared" si="8"/>
        <v>0</v>
      </c>
      <c r="H46" s="3">
        <f t="shared" ref="H46:I46" si="9">SUM(H47:H53)</f>
        <v>0</v>
      </c>
      <c r="I46" s="3">
        <f t="shared" si="9"/>
        <v>1050</v>
      </c>
    </row>
    <row r="47" spans="2:9" ht="18.75" x14ac:dyDescent="0.25">
      <c r="B47" s="4">
        <v>20101</v>
      </c>
      <c r="C47" s="4" t="s">
        <v>40</v>
      </c>
      <c r="D47" s="16">
        <v>83</v>
      </c>
      <c r="E47" s="16">
        <f t="shared" ref="E47:E50" si="10">D47</f>
        <v>83</v>
      </c>
      <c r="F47" s="16">
        <v>83</v>
      </c>
      <c r="G47" s="16"/>
      <c r="H47" s="16"/>
      <c r="I47" s="16">
        <f t="shared" ref="I47:I53" si="11">SUM(F47:H47)</f>
        <v>83</v>
      </c>
    </row>
    <row r="48" spans="2:9" ht="18.75" x14ac:dyDescent="0.25">
      <c r="B48" s="4">
        <v>20102</v>
      </c>
      <c r="C48" s="4" t="s">
        <v>41</v>
      </c>
      <c r="D48" s="16">
        <v>907</v>
      </c>
      <c r="E48" s="16">
        <f t="shared" si="10"/>
        <v>907</v>
      </c>
      <c r="F48" s="16">
        <v>907</v>
      </c>
      <c r="G48" s="16"/>
      <c r="H48" s="16"/>
      <c r="I48" s="16">
        <f t="shared" si="11"/>
        <v>907</v>
      </c>
    </row>
    <row r="49" spans="2:9" ht="18.75" x14ac:dyDescent="0.25">
      <c r="B49" s="4">
        <v>20103</v>
      </c>
      <c r="C49" s="4" t="s">
        <v>42</v>
      </c>
      <c r="D49" s="16">
        <v>15</v>
      </c>
      <c r="E49" s="16">
        <f t="shared" si="10"/>
        <v>15</v>
      </c>
      <c r="F49" s="16">
        <v>15</v>
      </c>
      <c r="G49" s="16"/>
      <c r="H49" s="16"/>
      <c r="I49" s="16">
        <f t="shared" si="11"/>
        <v>15</v>
      </c>
    </row>
    <row r="50" spans="2:9" ht="18.75" x14ac:dyDescent="0.25">
      <c r="B50" s="4">
        <v>20104</v>
      </c>
      <c r="C50" s="4" t="s">
        <v>43</v>
      </c>
      <c r="D50" s="16">
        <v>45</v>
      </c>
      <c r="E50" s="16">
        <f t="shared" si="10"/>
        <v>45</v>
      </c>
      <c r="F50" s="16">
        <v>45</v>
      </c>
      <c r="G50" s="16"/>
      <c r="H50" s="16"/>
      <c r="I50" s="16">
        <f t="shared" si="11"/>
        <v>45</v>
      </c>
    </row>
    <row r="51" spans="2:9" ht="18.75" x14ac:dyDescent="0.25">
      <c r="B51" s="4">
        <v>20105</v>
      </c>
      <c r="C51" s="4" t="s">
        <v>44</v>
      </c>
      <c r="D51" s="16"/>
      <c r="E51" s="16"/>
      <c r="F51" s="16"/>
      <c r="G51" s="16"/>
      <c r="H51" s="16"/>
      <c r="I51" s="16">
        <f t="shared" si="11"/>
        <v>0</v>
      </c>
    </row>
    <row r="52" spans="2:9" ht="18.75" x14ac:dyDescent="0.25">
      <c r="B52" s="4">
        <v>20106</v>
      </c>
      <c r="C52" s="4" t="s">
        <v>45</v>
      </c>
      <c r="D52" s="16"/>
      <c r="E52" s="16"/>
      <c r="F52" s="16"/>
      <c r="G52" s="16"/>
      <c r="H52" s="16"/>
      <c r="I52" s="16">
        <f t="shared" si="11"/>
        <v>0</v>
      </c>
    </row>
    <row r="53" spans="2:9" ht="18.75" x14ac:dyDescent="0.25">
      <c r="B53" s="4">
        <v>20199</v>
      </c>
      <c r="C53" s="4" t="s">
        <v>10</v>
      </c>
      <c r="D53" s="16"/>
      <c r="E53" s="16"/>
      <c r="F53" s="16"/>
      <c r="G53" s="16"/>
      <c r="H53" s="16"/>
      <c r="I53" s="16">
        <f t="shared" si="11"/>
        <v>0</v>
      </c>
    </row>
    <row r="54" spans="2:9" ht="15.75" x14ac:dyDescent="0.25">
      <c r="B54" s="1"/>
      <c r="C54" s="2" t="s">
        <v>46</v>
      </c>
      <c r="D54" s="3">
        <f t="shared" ref="D54:G54" si="12">SUM(D55:D78)</f>
        <v>19035</v>
      </c>
      <c r="E54" s="3">
        <f t="shared" si="12"/>
        <v>19030</v>
      </c>
      <c r="F54" s="3">
        <f t="shared" si="12"/>
        <v>19030</v>
      </c>
      <c r="G54" s="3">
        <f t="shared" si="12"/>
        <v>0</v>
      </c>
      <c r="H54" s="3">
        <f t="shared" ref="H54:I54" si="13">SUM(H55:H78)</f>
        <v>0</v>
      </c>
      <c r="I54" s="3">
        <f t="shared" si="13"/>
        <v>19030</v>
      </c>
    </row>
    <row r="55" spans="2:9" ht="18.75" x14ac:dyDescent="0.25">
      <c r="B55" s="4">
        <v>20201</v>
      </c>
      <c r="C55" s="4" t="s">
        <v>224</v>
      </c>
      <c r="D55" s="16">
        <v>13587</v>
      </c>
      <c r="E55" s="16">
        <f t="shared" ref="E55:E77" si="14">D55</f>
        <v>13587</v>
      </c>
      <c r="F55" s="16">
        <v>13587</v>
      </c>
      <c r="G55" s="16"/>
      <c r="H55" s="16"/>
      <c r="I55" s="16">
        <f t="shared" ref="I55:I78" si="15">SUM(F55:H55)</f>
        <v>13587</v>
      </c>
    </row>
    <row r="56" spans="2:9" ht="18.75" x14ac:dyDescent="0.25">
      <c r="B56" s="4">
        <v>20213</v>
      </c>
      <c r="C56" s="4" t="s">
        <v>47</v>
      </c>
      <c r="D56" s="16">
        <v>2550</v>
      </c>
      <c r="E56" s="16">
        <f t="shared" si="14"/>
        <v>2550</v>
      </c>
      <c r="F56" s="16">
        <v>2550</v>
      </c>
      <c r="G56" s="16"/>
      <c r="H56" s="16"/>
      <c r="I56" s="16">
        <f t="shared" si="15"/>
        <v>2550</v>
      </c>
    </row>
    <row r="57" spans="2:9" ht="18.75" x14ac:dyDescent="0.25">
      <c r="B57" s="6">
        <v>20220</v>
      </c>
      <c r="C57" s="6" t="s">
        <v>48</v>
      </c>
      <c r="D57" s="16"/>
      <c r="E57" s="16">
        <f t="shared" si="14"/>
        <v>0</v>
      </c>
      <c r="F57" s="16"/>
      <c r="G57" s="16"/>
      <c r="H57" s="16"/>
      <c r="I57" s="16">
        <f t="shared" si="15"/>
        <v>0</v>
      </c>
    </row>
    <row r="58" spans="2:9" ht="18.75" x14ac:dyDescent="0.25">
      <c r="B58" s="6">
        <v>20221</v>
      </c>
      <c r="C58" s="6" t="s">
        <v>49</v>
      </c>
      <c r="D58" s="16"/>
      <c r="E58" s="16">
        <f t="shared" si="14"/>
        <v>0</v>
      </c>
      <c r="F58" s="16"/>
      <c r="G58" s="16"/>
      <c r="H58" s="16"/>
      <c r="I58" s="16">
        <f t="shared" si="15"/>
        <v>0</v>
      </c>
    </row>
    <row r="59" spans="2:9" ht="18.75" x14ac:dyDescent="0.25">
      <c r="B59" s="6">
        <v>20212</v>
      </c>
      <c r="C59" s="6" t="s">
        <v>50</v>
      </c>
      <c r="D59" s="16"/>
      <c r="E59" s="16">
        <f t="shared" si="14"/>
        <v>0</v>
      </c>
      <c r="F59" s="16"/>
      <c r="G59" s="16"/>
      <c r="H59" s="16"/>
      <c r="I59" s="16">
        <f t="shared" si="15"/>
        <v>0</v>
      </c>
    </row>
    <row r="60" spans="2:9" ht="18.75" x14ac:dyDescent="0.25">
      <c r="B60" s="6">
        <v>20214</v>
      </c>
      <c r="C60" s="6" t="s">
        <v>227</v>
      </c>
      <c r="D60" s="16"/>
      <c r="E60" s="16">
        <f t="shared" si="14"/>
        <v>0</v>
      </c>
      <c r="F60" s="16"/>
      <c r="G60" s="16"/>
      <c r="H60" s="16"/>
      <c r="I60" s="16">
        <f t="shared" si="15"/>
        <v>0</v>
      </c>
    </row>
    <row r="61" spans="2:9" ht="18.75" x14ac:dyDescent="0.25">
      <c r="B61" s="6">
        <v>20216</v>
      </c>
      <c r="C61" s="6" t="s">
        <v>229</v>
      </c>
      <c r="D61" s="16"/>
      <c r="E61" s="16">
        <f t="shared" si="14"/>
        <v>0</v>
      </c>
      <c r="F61" s="16"/>
      <c r="G61" s="16"/>
      <c r="H61" s="16"/>
      <c r="I61" s="16">
        <f t="shared" si="15"/>
        <v>0</v>
      </c>
    </row>
    <row r="62" spans="2:9" ht="18.75" x14ac:dyDescent="0.25">
      <c r="B62" s="6"/>
      <c r="C62" s="6" t="s">
        <v>232</v>
      </c>
      <c r="D62" s="16"/>
      <c r="E62" s="16">
        <f t="shared" si="14"/>
        <v>0</v>
      </c>
      <c r="F62" s="16"/>
      <c r="G62" s="16"/>
      <c r="H62" s="16"/>
      <c r="I62" s="16">
        <f t="shared" si="15"/>
        <v>0</v>
      </c>
    </row>
    <row r="63" spans="2:9" ht="18.75" x14ac:dyDescent="0.25">
      <c r="B63" s="6"/>
      <c r="C63" s="6" t="s">
        <v>230</v>
      </c>
      <c r="D63" s="16"/>
      <c r="E63" s="16">
        <f t="shared" si="14"/>
        <v>0</v>
      </c>
      <c r="F63" s="16"/>
      <c r="G63" s="16"/>
      <c r="H63" s="16"/>
      <c r="I63" s="16">
        <f t="shared" si="15"/>
        <v>0</v>
      </c>
    </row>
    <row r="64" spans="2:9" ht="18.75" x14ac:dyDescent="0.25">
      <c r="B64" s="6">
        <v>20217</v>
      </c>
      <c r="C64" s="6" t="s">
        <v>51</v>
      </c>
      <c r="D64" s="16"/>
      <c r="E64" s="16">
        <f t="shared" si="14"/>
        <v>0</v>
      </c>
      <c r="F64" s="16"/>
      <c r="G64" s="16"/>
      <c r="H64" s="16"/>
      <c r="I64" s="16">
        <f t="shared" si="15"/>
        <v>0</v>
      </c>
    </row>
    <row r="65" spans="2:9" ht="18.75" x14ac:dyDescent="0.25">
      <c r="B65" s="6">
        <v>20218</v>
      </c>
      <c r="C65" s="6" t="s">
        <v>225</v>
      </c>
      <c r="D65" s="16"/>
      <c r="E65" s="16">
        <f t="shared" si="14"/>
        <v>0</v>
      </c>
      <c r="F65" s="16"/>
      <c r="G65" s="16"/>
      <c r="H65" s="16"/>
      <c r="I65" s="16">
        <f t="shared" si="15"/>
        <v>0</v>
      </c>
    </row>
    <row r="66" spans="2:9" ht="18.75" x14ac:dyDescent="0.25">
      <c r="B66" s="6">
        <v>20219</v>
      </c>
      <c r="C66" s="6" t="s">
        <v>52</v>
      </c>
      <c r="D66" s="16"/>
      <c r="E66" s="16">
        <f t="shared" si="14"/>
        <v>0</v>
      </c>
      <c r="F66" s="16"/>
      <c r="G66" s="16"/>
      <c r="H66" s="16"/>
      <c r="I66" s="16">
        <f t="shared" si="15"/>
        <v>0</v>
      </c>
    </row>
    <row r="67" spans="2:9" ht="18.75" x14ac:dyDescent="0.25">
      <c r="B67" s="4">
        <v>20202</v>
      </c>
      <c r="C67" s="4" t="s">
        <v>53</v>
      </c>
      <c r="D67" s="16"/>
      <c r="E67" s="16">
        <f t="shared" si="14"/>
        <v>0</v>
      </c>
      <c r="F67" s="16"/>
      <c r="G67" s="16"/>
      <c r="H67" s="16"/>
      <c r="I67" s="16">
        <f t="shared" si="15"/>
        <v>0</v>
      </c>
    </row>
    <row r="68" spans="2:9" ht="18.75" x14ac:dyDescent="0.25">
      <c r="B68" s="4">
        <v>20203</v>
      </c>
      <c r="C68" s="4" t="s">
        <v>54</v>
      </c>
      <c r="D68" s="16"/>
      <c r="E68" s="16">
        <f t="shared" si="14"/>
        <v>0</v>
      </c>
      <c r="F68" s="16"/>
      <c r="G68" s="16"/>
      <c r="H68" s="16"/>
      <c r="I68" s="16">
        <f t="shared" si="15"/>
        <v>0</v>
      </c>
    </row>
    <row r="69" spans="2:9" ht="18.75" x14ac:dyDescent="0.25">
      <c r="B69" s="4">
        <v>20204</v>
      </c>
      <c r="C69" s="4" t="s">
        <v>55</v>
      </c>
      <c r="D69" s="16"/>
      <c r="E69" s="16">
        <f t="shared" si="14"/>
        <v>0</v>
      </c>
      <c r="F69" s="16"/>
      <c r="G69" s="16"/>
      <c r="H69" s="16"/>
      <c r="I69" s="16">
        <f t="shared" si="15"/>
        <v>0</v>
      </c>
    </row>
    <row r="70" spans="2:9" ht="18.75" x14ac:dyDescent="0.25">
      <c r="B70" s="4">
        <v>20205</v>
      </c>
      <c r="C70" s="4" t="s">
        <v>56</v>
      </c>
      <c r="D70" s="16"/>
      <c r="E70" s="16">
        <f t="shared" si="14"/>
        <v>0</v>
      </c>
      <c r="F70" s="16"/>
      <c r="G70" s="16"/>
      <c r="H70" s="16"/>
      <c r="I70" s="16">
        <f t="shared" si="15"/>
        <v>0</v>
      </c>
    </row>
    <row r="71" spans="2:9" ht="18.75" x14ac:dyDescent="0.25">
      <c r="B71" s="4">
        <v>20206</v>
      </c>
      <c r="C71" s="4" t="s">
        <v>57</v>
      </c>
      <c r="D71" s="16"/>
      <c r="E71" s="16">
        <f t="shared" si="14"/>
        <v>0</v>
      </c>
      <c r="F71" s="16"/>
      <c r="G71" s="16"/>
      <c r="H71" s="16"/>
      <c r="I71" s="16">
        <f t="shared" si="15"/>
        <v>0</v>
      </c>
    </row>
    <row r="72" spans="2:9" ht="18.75" x14ac:dyDescent="0.25">
      <c r="B72" s="4">
        <v>20207</v>
      </c>
      <c r="C72" s="4" t="s">
        <v>58</v>
      </c>
      <c r="D72" s="16"/>
      <c r="E72" s="16">
        <f t="shared" si="14"/>
        <v>0</v>
      </c>
      <c r="F72" s="16"/>
      <c r="G72" s="16"/>
      <c r="H72" s="16"/>
      <c r="I72" s="16">
        <f t="shared" si="15"/>
        <v>0</v>
      </c>
    </row>
    <row r="73" spans="2:9" ht="18.75" x14ac:dyDescent="0.25">
      <c r="B73" s="4">
        <v>20208</v>
      </c>
      <c r="C73" s="4" t="s">
        <v>59</v>
      </c>
      <c r="D73" s="16"/>
      <c r="E73" s="16">
        <f t="shared" si="14"/>
        <v>0</v>
      </c>
      <c r="F73" s="16"/>
      <c r="G73" s="16"/>
      <c r="H73" s="16"/>
      <c r="I73" s="16">
        <f t="shared" si="15"/>
        <v>0</v>
      </c>
    </row>
    <row r="74" spans="2:9" ht="18.75" x14ac:dyDescent="0.25">
      <c r="B74" s="4">
        <v>20209</v>
      </c>
      <c r="C74" s="4" t="s">
        <v>60</v>
      </c>
      <c r="D74" s="16"/>
      <c r="E74" s="16">
        <f t="shared" si="14"/>
        <v>0</v>
      </c>
      <c r="F74" s="16"/>
      <c r="G74" s="16"/>
      <c r="H74" s="16"/>
      <c r="I74" s="16">
        <f t="shared" si="15"/>
        <v>0</v>
      </c>
    </row>
    <row r="75" spans="2:9" ht="18.75" x14ac:dyDescent="0.25">
      <c r="B75" s="4">
        <v>20210</v>
      </c>
      <c r="C75" s="4" t="s">
        <v>61</v>
      </c>
      <c r="D75" s="16">
        <v>2200</v>
      </c>
      <c r="E75" s="16">
        <f t="shared" si="14"/>
        <v>2200</v>
      </c>
      <c r="F75" s="16">
        <v>2200</v>
      </c>
      <c r="G75" s="16"/>
      <c r="H75" s="16"/>
      <c r="I75" s="16">
        <f t="shared" si="15"/>
        <v>2200</v>
      </c>
    </row>
    <row r="76" spans="2:9" ht="18.75" x14ac:dyDescent="0.25">
      <c r="B76" s="4">
        <v>20211</v>
      </c>
      <c r="C76" s="4" t="s">
        <v>62</v>
      </c>
      <c r="D76" s="16">
        <v>471</v>
      </c>
      <c r="E76" s="16">
        <v>466</v>
      </c>
      <c r="F76" s="16">
        <v>466</v>
      </c>
      <c r="G76" s="16"/>
      <c r="H76" s="16"/>
      <c r="I76" s="16">
        <f t="shared" si="15"/>
        <v>466</v>
      </c>
    </row>
    <row r="77" spans="2:9" ht="18.75" x14ac:dyDescent="0.25">
      <c r="B77" s="4">
        <v>20215</v>
      </c>
      <c r="C77" s="4" t="s">
        <v>63</v>
      </c>
      <c r="D77" s="16">
        <v>227</v>
      </c>
      <c r="E77" s="16">
        <f t="shared" si="14"/>
        <v>227</v>
      </c>
      <c r="F77" s="16">
        <v>227</v>
      </c>
      <c r="G77" s="16"/>
      <c r="H77" s="16"/>
      <c r="I77" s="16">
        <f t="shared" si="15"/>
        <v>227</v>
      </c>
    </row>
    <row r="78" spans="2:9" ht="18.75" x14ac:dyDescent="0.25">
      <c r="B78" s="4">
        <v>20299</v>
      </c>
      <c r="C78" s="4" t="s">
        <v>10</v>
      </c>
      <c r="D78" s="16"/>
      <c r="E78" s="16"/>
      <c r="F78" s="16"/>
      <c r="G78" s="16"/>
      <c r="H78" s="16"/>
      <c r="I78" s="16">
        <f t="shared" si="15"/>
        <v>0</v>
      </c>
    </row>
    <row r="79" spans="2:9" ht="15.75" x14ac:dyDescent="0.25">
      <c r="B79" s="1"/>
      <c r="C79" s="2" t="s">
        <v>64</v>
      </c>
      <c r="D79" s="3">
        <f t="shared" ref="D79:G79" si="16">SUM(D80:D88)</f>
        <v>1117</v>
      </c>
      <c r="E79" s="3">
        <f t="shared" si="16"/>
        <v>1001</v>
      </c>
      <c r="F79" s="3">
        <f t="shared" si="16"/>
        <v>1001</v>
      </c>
      <c r="G79" s="3">
        <f t="shared" si="16"/>
        <v>0</v>
      </c>
      <c r="H79" s="3">
        <f t="shared" ref="H79:I79" si="17">SUM(H80:H88)</f>
        <v>0</v>
      </c>
      <c r="I79" s="3">
        <f t="shared" si="17"/>
        <v>1001</v>
      </c>
    </row>
    <row r="80" spans="2:9" ht="18.75" x14ac:dyDescent="0.25">
      <c r="B80" s="4">
        <v>20301</v>
      </c>
      <c r="C80" s="4" t="s">
        <v>65</v>
      </c>
      <c r="D80" s="16">
        <v>150</v>
      </c>
      <c r="E80" s="16">
        <v>34</v>
      </c>
      <c r="F80" s="16">
        <v>34</v>
      </c>
      <c r="G80" s="16"/>
      <c r="H80" s="16"/>
      <c r="I80" s="16">
        <f t="shared" ref="I80:I88" si="18">SUM(F80:H80)</f>
        <v>34</v>
      </c>
    </row>
    <row r="81" spans="2:9" ht="18.75" x14ac:dyDescent="0.25">
      <c r="B81" s="4">
        <v>20302</v>
      </c>
      <c r="C81" s="4" t="s">
        <v>66</v>
      </c>
      <c r="D81" s="16">
        <v>0</v>
      </c>
      <c r="E81" s="16"/>
      <c r="F81" s="16"/>
      <c r="G81" s="16"/>
      <c r="H81" s="16"/>
      <c r="I81" s="16">
        <f t="shared" si="18"/>
        <v>0</v>
      </c>
    </row>
    <row r="82" spans="2:9" ht="18.75" x14ac:dyDescent="0.25">
      <c r="B82" s="4">
        <v>20303</v>
      </c>
      <c r="C82" s="4" t="s">
        <v>67</v>
      </c>
      <c r="D82" s="16">
        <v>0</v>
      </c>
      <c r="E82" s="16"/>
      <c r="F82" s="16"/>
      <c r="G82" s="16"/>
      <c r="H82" s="16"/>
      <c r="I82" s="16">
        <f t="shared" si="18"/>
        <v>0</v>
      </c>
    </row>
    <row r="83" spans="2:9" ht="18.75" x14ac:dyDescent="0.25">
      <c r="B83" s="4">
        <v>20304</v>
      </c>
      <c r="C83" s="4" t="s">
        <v>68</v>
      </c>
      <c r="D83" s="16">
        <v>106</v>
      </c>
      <c r="E83" s="16">
        <v>106</v>
      </c>
      <c r="F83" s="16">
        <v>106</v>
      </c>
      <c r="G83" s="16"/>
      <c r="H83" s="16"/>
      <c r="I83" s="16">
        <f t="shared" si="18"/>
        <v>106</v>
      </c>
    </row>
    <row r="84" spans="2:9" ht="18.75" x14ac:dyDescent="0.25">
      <c r="B84" s="4">
        <v>20305</v>
      </c>
      <c r="C84" s="4" t="s">
        <v>69</v>
      </c>
      <c r="D84" s="16">
        <v>0</v>
      </c>
      <c r="E84" s="16"/>
      <c r="F84" s="16"/>
      <c r="G84" s="16"/>
      <c r="H84" s="16"/>
      <c r="I84" s="16">
        <f t="shared" si="18"/>
        <v>0</v>
      </c>
    </row>
    <row r="85" spans="2:9" ht="18.75" x14ac:dyDescent="0.25">
      <c r="B85" s="4">
        <v>20306</v>
      </c>
      <c r="C85" s="4" t="s">
        <v>70</v>
      </c>
      <c r="D85" s="16">
        <v>369</v>
      </c>
      <c r="E85" s="16">
        <v>369</v>
      </c>
      <c r="F85" s="16">
        <v>369</v>
      </c>
      <c r="G85" s="16"/>
      <c r="H85" s="16"/>
      <c r="I85" s="16">
        <f t="shared" si="18"/>
        <v>369</v>
      </c>
    </row>
    <row r="86" spans="2:9" ht="18.75" x14ac:dyDescent="0.25">
      <c r="B86" s="4">
        <v>20307</v>
      </c>
      <c r="C86" s="4" t="s">
        <v>71</v>
      </c>
      <c r="D86" s="16">
        <v>0</v>
      </c>
      <c r="E86" s="16"/>
      <c r="F86" s="16"/>
      <c r="G86" s="16"/>
      <c r="H86" s="16"/>
      <c r="I86" s="16">
        <f t="shared" si="18"/>
        <v>0</v>
      </c>
    </row>
    <row r="87" spans="2:9" ht="18.75" x14ac:dyDescent="0.25">
      <c r="B87" s="4">
        <v>20308</v>
      </c>
      <c r="C87" s="4" t="s">
        <v>72</v>
      </c>
      <c r="D87" s="16">
        <v>492</v>
      </c>
      <c r="E87" s="16">
        <v>492</v>
      </c>
      <c r="F87" s="16">
        <v>492</v>
      </c>
      <c r="G87" s="16"/>
      <c r="H87" s="16"/>
      <c r="I87" s="16">
        <f t="shared" si="18"/>
        <v>492</v>
      </c>
    </row>
    <row r="88" spans="2:9" ht="18.75" x14ac:dyDescent="0.25">
      <c r="B88" s="4">
        <v>20399</v>
      </c>
      <c r="C88" s="4" t="s">
        <v>10</v>
      </c>
      <c r="D88" s="16">
        <v>0</v>
      </c>
      <c r="E88" s="16"/>
      <c r="F88" s="16"/>
      <c r="G88" s="16"/>
      <c r="H88" s="16"/>
      <c r="I88" s="16">
        <f t="shared" si="18"/>
        <v>0</v>
      </c>
    </row>
    <row r="89" spans="2:9" ht="15.75" x14ac:dyDescent="0.25">
      <c r="B89" s="1"/>
      <c r="C89" s="2" t="s">
        <v>73</v>
      </c>
      <c r="D89" s="3">
        <f>D90+D91+D92+D93</f>
        <v>350</v>
      </c>
      <c r="E89" s="3">
        <f>E91+E92</f>
        <v>200</v>
      </c>
      <c r="F89" s="3">
        <f>F92</f>
        <v>200</v>
      </c>
      <c r="G89" s="3">
        <f t="shared" ref="G89" si="19">SUM(G93)</f>
        <v>0</v>
      </c>
      <c r="H89" s="3">
        <f>SUM(H93)</f>
        <v>0</v>
      </c>
      <c r="I89" s="3">
        <f>I92+I91</f>
        <v>200</v>
      </c>
    </row>
    <row r="90" spans="2:9" ht="18.75" x14ac:dyDescent="0.25">
      <c r="B90" s="4">
        <v>20401</v>
      </c>
      <c r="C90" s="4" t="s">
        <v>74</v>
      </c>
      <c r="D90" s="16"/>
      <c r="E90" s="16"/>
      <c r="F90" s="16"/>
      <c r="G90" s="16"/>
      <c r="H90" s="16"/>
      <c r="I90" s="16">
        <f t="shared" ref="I90:I93" si="20">SUM(F90:H90)</f>
        <v>0</v>
      </c>
    </row>
    <row r="91" spans="2:9" ht="18.75" x14ac:dyDescent="0.25">
      <c r="B91" s="4">
        <v>20402</v>
      </c>
      <c r="C91" s="4" t="s">
        <v>75</v>
      </c>
      <c r="D91" s="16">
        <v>150</v>
      </c>
      <c r="E91" s="16">
        <v>0</v>
      </c>
      <c r="F91" s="16"/>
      <c r="G91" s="16"/>
      <c r="H91" s="16"/>
      <c r="I91" s="16">
        <f t="shared" si="20"/>
        <v>0</v>
      </c>
    </row>
    <row r="92" spans="2:9" ht="18.75" x14ac:dyDescent="0.25">
      <c r="B92" s="4">
        <v>20403</v>
      </c>
      <c r="C92" s="4" t="s">
        <v>76</v>
      </c>
      <c r="D92" s="16">
        <v>200</v>
      </c>
      <c r="E92" s="16">
        <v>200</v>
      </c>
      <c r="F92" s="16">
        <v>200</v>
      </c>
      <c r="G92" s="16"/>
      <c r="H92" s="16"/>
      <c r="I92" s="16">
        <f t="shared" si="20"/>
        <v>200</v>
      </c>
    </row>
    <row r="93" spans="2:9" ht="18.75" x14ac:dyDescent="0.25">
      <c r="B93" s="4">
        <v>20499</v>
      </c>
      <c r="C93" s="4" t="s">
        <v>77</v>
      </c>
      <c r="D93" s="16">
        <v>0</v>
      </c>
      <c r="E93" s="16"/>
      <c r="F93" s="16">
        <v>0</v>
      </c>
      <c r="G93" s="16"/>
      <c r="H93" s="16">
        <v>0</v>
      </c>
      <c r="I93" s="16">
        <f t="shared" si="20"/>
        <v>0</v>
      </c>
    </row>
    <row r="94" spans="2:9" ht="15.75" x14ac:dyDescent="0.25">
      <c r="B94" s="1"/>
      <c r="C94" s="2" t="s">
        <v>78</v>
      </c>
      <c r="D94" s="3">
        <f t="shared" ref="D94:G94" si="21">SUM(D95:D100)</f>
        <v>646</v>
      </c>
      <c r="E94" s="3">
        <f t="shared" si="21"/>
        <v>486</v>
      </c>
      <c r="F94" s="3">
        <f t="shared" si="21"/>
        <v>486</v>
      </c>
      <c r="G94" s="3">
        <f t="shared" si="21"/>
        <v>0</v>
      </c>
      <c r="H94" s="3">
        <f t="shared" ref="H94:I94" si="22">SUM(H95:H100)</f>
        <v>0</v>
      </c>
      <c r="I94" s="3">
        <f t="shared" si="22"/>
        <v>486</v>
      </c>
    </row>
    <row r="95" spans="2:9" ht="18.75" x14ac:dyDescent="0.25">
      <c r="B95" s="4">
        <v>20501</v>
      </c>
      <c r="C95" s="4" t="s">
        <v>79</v>
      </c>
      <c r="D95" s="16"/>
      <c r="E95" s="16"/>
      <c r="F95" s="16"/>
      <c r="G95" s="16"/>
      <c r="H95" s="16"/>
      <c r="I95" s="16">
        <f t="shared" ref="I95:I100" si="23">SUM(F95:H95)</f>
        <v>0</v>
      </c>
    </row>
    <row r="96" spans="2:9" ht="18.75" x14ac:dyDescent="0.25">
      <c r="B96" s="4">
        <v>20502</v>
      </c>
      <c r="C96" s="4" t="s">
        <v>80</v>
      </c>
      <c r="D96" s="16">
        <v>160</v>
      </c>
      <c r="E96" s="16">
        <v>0</v>
      </c>
      <c r="F96" s="16"/>
      <c r="G96" s="16"/>
      <c r="H96" s="16"/>
      <c r="I96" s="16">
        <f t="shared" si="23"/>
        <v>0</v>
      </c>
    </row>
    <row r="97" spans="2:9" ht="18.75" x14ac:dyDescent="0.25">
      <c r="B97" s="4">
        <v>20503</v>
      </c>
      <c r="C97" s="4" t="s">
        <v>81</v>
      </c>
      <c r="D97" s="16"/>
      <c r="E97" s="16"/>
      <c r="F97" s="16"/>
      <c r="G97" s="16"/>
      <c r="H97" s="16"/>
      <c r="I97" s="16">
        <f t="shared" si="23"/>
        <v>0</v>
      </c>
    </row>
    <row r="98" spans="2:9" ht="18.75" x14ac:dyDescent="0.25">
      <c r="B98" s="4">
        <v>20504</v>
      </c>
      <c r="C98" s="4" t="s">
        <v>82</v>
      </c>
      <c r="D98" s="16">
        <v>234</v>
      </c>
      <c r="E98" s="16">
        <v>234</v>
      </c>
      <c r="F98" s="16">
        <v>234</v>
      </c>
      <c r="G98" s="16"/>
      <c r="H98" s="16"/>
      <c r="I98" s="16">
        <f t="shared" si="23"/>
        <v>234</v>
      </c>
    </row>
    <row r="99" spans="2:9" ht="18.75" x14ac:dyDescent="0.25">
      <c r="B99" s="4">
        <v>20505</v>
      </c>
      <c r="C99" s="4" t="s">
        <v>83</v>
      </c>
      <c r="D99" s="16">
        <v>252</v>
      </c>
      <c r="E99" s="16">
        <v>252</v>
      </c>
      <c r="F99" s="16">
        <v>252</v>
      </c>
      <c r="G99" s="16"/>
      <c r="H99" s="16"/>
      <c r="I99" s="16">
        <f t="shared" si="23"/>
        <v>252</v>
      </c>
    </row>
    <row r="100" spans="2:9" ht="18.75" x14ac:dyDescent="0.25">
      <c r="B100" s="4">
        <v>20599</v>
      </c>
      <c r="C100" s="4" t="s">
        <v>10</v>
      </c>
      <c r="D100" s="16"/>
      <c r="E100" s="16"/>
      <c r="F100" s="16"/>
      <c r="G100" s="16"/>
      <c r="H100" s="16"/>
      <c r="I100" s="16">
        <f t="shared" si="23"/>
        <v>0</v>
      </c>
    </row>
    <row r="101" spans="2:9" ht="15.75" x14ac:dyDescent="0.25">
      <c r="B101" s="1"/>
      <c r="C101" s="2" t="s">
        <v>84</v>
      </c>
      <c r="D101" s="3">
        <f t="shared" ref="D101:G101" si="24">SUM(D102:D107)</f>
        <v>0</v>
      </c>
      <c r="E101" s="3">
        <f t="shared" si="24"/>
        <v>0</v>
      </c>
      <c r="F101" s="3">
        <f t="shared" si="24"/>
        <v>0</v>
      </c>
      <c r="G101" s="3">
        <f t="shared" si="24"/>
        <v>0</v>
      </c>
      <c r="H101" s="3">
        <f t="shared" ref="H101:I101" si="25">SUM(H102:H107)</f>
        <v>0</v>
      </c>
      <c r="I101" s="3">
        <f t="shared" si="25"/>
        <v>0</v>
      </c>
    </row>
    <row r="102" spans="2:9" ht="18.75" x14ac:dyDescent="0.25">
      <c r="B102" s="4">
        <v>20601</v>
      </c>
      <c r="C102" s="4" t="s">
        <v>85</v>
      </c>
      <c r="D102" s="16"/>
      <c r="E102" s="16"/>
      <c r="F102" s="16"/>
      <c r="G102" s="16"/>
      <c r="H102" s="16"/>
      <c r="I102" s="16">
        <f t="shared" ref="I102:I107" si="26">SUM(F102:H102)</f>
        <v>0</v>
      </c>
    </row>
    <row r="103" spans="2:9" ht="18.75" x14ac:dyDescent="0.25">
      <c r="B103" s="4">
        <v>20602</v>
      </c>
      <c r="C103" s="4" t="s">
        <v>86</v>
      </c>
      <c r="D103" s="16"/>
      <c r="E103" s="16"/>
      <c r="F103" s="16"/>
      <c r="G103" s="16"/>
      <c r="H103" s="16"/>
      <c r="I103" s="16">
        <f t="shared" si="26"/>
        <v>0</v>
      </c>
    </row>
    <row r="104" spans="2:9" ht="18.75" x14ac:dyDescent="0.25">
      <c r="B104" s="4">
        <v>20603</v>
      </c>
      <c r="C104" s="4" t="s">
        <v>87</v>
      </c>
      <c r="D104" s="16"/>
      <c r="E104" s="16"/>
      <c r="F104" s="16"/>
      <c r="G104" s="16"/>
      <c r="H104" s="16"/>
      <c r="I104" s="16">
        <f t="shared" si="26"/>
        <v>0</v>
      </c>
    </row>
    <row r="105" spans="2:9" ht="18.75" x14ac:dyDescent="0.25">
      <c r="B105" s="4">
        <v>20604</v>
      </c>
      <c r="C105" s="4" t="s">
        <v>88</v>
      </c>
      <c r="D105" s="16"/>
      <c r="E105" s="16"/>
      <c r="F105" s="16"/>
      <c r="G105" s="16"/>
      <c r="H105" s="16"/>
      <c r="I105" s="16">
        <f t="shared" si="26"/>
        <v>0</v>
      </c>
    </row>
    <row r="106" spans="2:9" ht="18.75" x14ac:dyDescent="0.25">
      <c r="B106" s="4">
        <v>20605</v>
      </c>
      <c r="C106" s="4" t="s">
        <v>89</v>
      </c>
      <c r="D106" s="16"/>
      <c r="E106" s="16"/>
      <c r="F106" s="16"/>
      <c r="G106" s="16"/>
      <c r="H106" s="16"/>
      <c r="I106" s="16">
        <f t="shared" si="26"/>
        <v>0</v>
      </c>
    </row>
    <row r="107" spans="2:9" ht="18.75" x14ac:dyDescent="0.25">
      <c r="B107" s="4">
        <v>20699</v>
      </c>
      <c r="C107" s="4" t="s">
        <v>10</v>
      </c>
      <c r="D107" s="16"/>
      <c r="E107" s="16"/>
      <c r="F107" s="16"/>
      <c r="G107" s="16"/>
      <c r="H107" s="16"/>
      <c r="I107" s="16">
        <f t="shared" si="26"/>
        <v>0</v>
      </c>
    </row>
    <row r="108" spans="2:9" ht="15.75" x14ac:dyDescent="0.25">
      <c r="B108" s="1"/>
      <c r="C108" s="2" t="s">
        <v>90</v>
      </c>
      <c r="D108" s="3">
        <f t="shared" ref="D108:G108" si="27">SUM(D109:D113)</f>
        <v>0</v>
      </c>
      <c r="E108" s="3">
        <f t="shared" si="27"/>
        <v>0</v>
      </c>
      <c r="F108" s="3">
        <f t="shared" si="27"/>
        <v>0</v>
      </c>
      <c r="G108" s="3">
        <f t="shared" si="27"/>
        <v>0</v>
      </c>
      <c r="H108" s="3">
        <f t="shared" ref="H108:I108" si="28">SUM(H109:H113)</f>
        <v>0</v>
      </c>
      <c r="I108" s="3">
        <f t="shared" si="28"/>
        <v>0</v>
      </c>
    </row>
    <row r="109" spans="2:9" ht="18.75" x14ac:dyDescent="0.25">
      <c r="B109" s="4">
        <v>20701</v>
      </c>
      <c r="C109" s="4" t="s">
        <v>91</v>
      </c>
      <c r="D109" s="16"/>
      <c r="E109" s="16"/>
      <c r="F109" s="16"/>
      <c r="G109" s="16"/>
      <c r="H109" s="16"/>
      <c r="I109" s="16">
        <f t="shared" ref="I109:I113" si="29">SUM(F109:H109)</f>
        <v>0</v>
      </c>
    </row>
    <row r="110" spans="2:9" ht="18.75" x14ac:dyDescent="0.25">
      <c r="B110" s="4">
        <v>20702</v>
      </c>
      <c r="C110" s="4" t="s">
        <v>92</v>
      </c>
      <c r="D110" s="16"/>
      <c r="E110" s="16"/>
      <c r="F110" s="16"/>
      <c r="G110" s="16"/>
      <c r="H110" s="16"/>
      <c r="I110" s="16">
        <f t="shared" si="29"/>
        <v>0</v>
      </c>
    </row>
    <row r="111" spans="2:9" ht="18.75" x14ac:dyDescent="0.25">
      <c r="B111" s="4">
        <v>20703</v>
      </c>
      <c r="C111" s="4" t="s">
        <v>93</v>
      </c>
      <c r="D111" s="16"/>
      <c r="E111" s="16"/>
      <c r="F111" s="16"/>
      <c r="G111" s="16"/>
      <c r="H111" s="16"/>
      <c r="I111" s="16">
        <f t="shared" si="29"/>
        <v>0</v>
      </c>
    </row>
    <row r="112" spans="2:9" ht="18.75" x14ac:dyDescent="0.25">
      <c r="B112" s="4">
        <v>20704</v>
      </c>
      <c r="C112" s="4" t="s">
        <v>94</v>
      </c>
      <c r="D112" s="16"/>
      <c r="E112" s="16"/>
      <c r="F112" s="16"/>
      <c r="G112" s="16"/>
      <c r="H112" s="16"/>
      <c r="I112" s="16">
        <f t="shared" si="29"/>
        <v>0</v>
      </c>
    </row>
    <row r="113" spans="2:9" ht="18.75" x14ac:dyDescent="0.25">
      <c r="B113" s="4">
        <v>20799</v>
      </c>
      <c r="C113" s="4" t="s">
        <v>10</v>
      </c>
      <c r="D113" s="16"/>
      <c r="E113" s="16"/>
      <c r="F113" s="16"/>
      <c r="G113" s="16"/>
      <c r="H113" s="16"/>
      <c r="I113" s="16">
        <f t="shared" si="29"/>
        <v>0</v>
      </c>
    </row>
    <row r="114" spans="2:9" ht="15.75" x14ac:dyDescent="0.25">
      <c r="B114" s="1"/>
      <c r="C114" s="2" t="s">
        <v>95</v>
      </c>
      <c r="D114" s="3">
        <f t="shared" ref="D114:G114" si="30">SUM(D115:D117)</f>
        <v>120</v>
      </c>
      <c r="E114" s="3">
        <f t="shared" si="30"/>
        <v>120</v>
      </c>
      <c r="F114" s="3">
        <f t="shared" si="30"/>
        <v>120</v>
      </c>
      <c r="G114" s="3">
        <f t="shared" si="30"/>
        <v>0</v>
      </c>
      <c r="H114" s="3">
        <f t="shared" ref="H114:I114" si="31">SUM(H115:H117)</f>
        <v>0</v>
      </c>
      <c r="I114" s="3">
        <f t="shared" si="31"/>
        <v>120</v>
      </c>
    </row>
    <row r="115" spans="2:9" ht="18.75" x14ac:dyDescent="0.25">
      <c r="B115" s="4">
        <v>20801</v>
      </c>
      <c r="C115" s="4" t="s">
        <v>96</v>
      </c>
      <c r="D115" s="16">
        <v>120</v>
      </c>
      <c r="E115" s="16">
        <v>120</v>
      </c>
      <c r="F115" s="16">
        <v>120</v>
      </c>
      <c r="G115" s="16"/>
      <c r="H115" s="16"/>
      <c r="I115" s="16">
        <f t="shared" ref="I115:I117" si="32">SUM(F115:H115)</f>
        <v>120</v>
      </c>
    </row>
    <row r="116" spans="2:9" ht="18.75" x14ac:dyDescent="0.25">
      <c r="B116" s="4">
        <v>20802</v>
      </c>
      <c r="C116" s="4" t="s">
        <v>97</v>
      </c>
      <c r="D116" s="16"/>
      <c r="E116" s="16"/>
      <c r="F116" s="16"/>
      <c r="G116" s="16"/>
      <c r="H116" s="16"/>
      <c r="I116" s="16">
        <f t="shared" si="32"/>
        <v>0</v>
      </c>
    </row>
    <row r="117" spans="2:9" ht="18.75" x14ac:dyDescent="0.25">
      <c r="B117" s="4">
        <v>20899</v>
      </c>
      <c r="C117" s="4" t="s">
        <v>10</v>
      </c>
      <c r="D117" s="16"/>
      <c r="E117" s="16"/>
      <c r="F117" s="16"/>
      <c r="G117" s="16"/>
      <c r="H117" s="16"/>
      <c r="I117" s="16">
        <f t="shared" si="32"/>
        <v>0</v>
      </c>
    </row>
    <row r="118" spans="2:9" ht="15.75" x14ac:dyDescent="0.25">
      <c r="B118" s="1"/>
      <c r="C118" s="2" t="s">
        <v>98</v>
      </c>
      <c r="D118" s="3">
        <f t="shared" ref="D118:G118" si="33">SUM(D119:D123)</f>
        <v>55</v>
      </c>
      <c r="E118" s="3">
        <f t="shared" si="33"/>
        <v>55</v>
      </c>
      <c r="F118" s="3">
        <f t="shared" si="33"/>
        <v>55</v>
      </c>
      <c r="G118" s="3">
        <f t="shared" si="33"/>
        <v>0</v>
      </c>
      <c r="H118" s="3">
        <f t="shared" ref="H118:I118" si="34">SUM(H119:H123)</f>
        <v>0</v>
      </c>
      <c r="I118" s="3">
        <f t="shared" si="34"/>
        <v>55</v>
      </c>
    </row>
    <row r="119" spans="2:9" ht="18.75" x14ac:dyDescent="0.25">
      <c r="B119" s="4">
        <v>20901</v>
      </c>
      <c r="C119" s="4" t="s">
        <v>99</v>
      </c>
      <c r="D119" s="16"/>
      <c r="E119" s="16"/>
      <c r="F119" s="16"/>
      <c r="G119" s="16"/>
      <c r="H119" s="16"/>
      <c r="I119" s="16">
        <f t="shared" ref="I119:I123" si="35">SUM(F119:H119)</f>
        <v>0</v>
      </c>
    </row>
    <row r="120" spans="2:9" ht="18.75" x14ac:dyDescent="0.25">
      <c r="B120" s="4">
        <v>20902</v>
      </c>
      <c r="C120" s="4" t="s">
        <v>100</v>
      </c>
      <c r="D120" s="16"/>
      <c r="E120" s="16"/>
      <c r="F120" s="16"/>
      <c r="G120" s="16"/>
      <c r="H120" s="16"/>
      <c r="I120" s="16">
        <f t="shared" si="35"/>
        <v>0</v>
      </c>
    </row>
    <row r="121" spans="2:9" ht="18.75" x14ac:dyDescent="0.25">
      <c r="B121" s="4">
        <v>20903</v>
      </c>
      <c r="C121" s="4" t="s">
        <v>101</v>
      </c>
      <c r="D121" s="16">
        <v>55</v>
      </c>
      <c r="E121" s="16">
        <v>55</v>
      </c>
      <c r="F121" s="16">
        <v>55</v>
      </c>
      <c r="G121" s="16"/>
      <c r="H121" s="16"/>
      <c r="I121" s="16">
        <f t="shared" si="35"/>
        <v>55</v>
      </c>
    </row>
    <row r="122" spans="2:9" ht="18.75" x14ac:dyDescent="0.25">
      <c r="B122" s="4">
        <v>20904</v>
      </c>
      <c r="C122" s="4" t="s">
        <v>102</v>
      </c>
      <c r="D122" s="16"/>
      <c r="E122" s="16"/>
      <c r="F122" s="16"/>
      <c r="G122" s="16"/>
      <c r="H122" s="16"/>
      <c r="I122" s="16">
        <f t="shared" si="35"/>
        <v>0</v>
      </c>
    </row>
    <row r="123" spans="2:9" ht="18.75" x14ac:dyDescent="0.25">
      <c r="B123" s="4">
        <v>20999</v>
      </c>
      <c r="C123" s="4" t="s">
        <v>10</v>
      </c>
      <c r="D123" s="16"/>
      <c r="E123" s="16"/>
      <c r="F123" s="16"/>
      <c r="G123" s="16"/>
      <c r="H123" s="16"/>
      <c r="I123" s="16">
        <f t="shared" si="35"/>
        <v>0</v>
      </c>
    </row>
    <row r="124" spans="2:9" ht="15.75" x14ac:dyDescent="0.25">
      <c r="B124" s="1"/>
      <c r="C124" s="2" t="s">
        <v>103</v>
      </c>
      <c r="D124" s="3">
        <f t="shared" ref="D124:G124" si="36">SUM(D125:D128)</f>
        <v>35</v>
      </c>
      <c r="E124" s="3">
        <f t="shared" si="36"/>
        <v>35</v>
      </c>
      <c r="F124" s="3">
        <f t="shared" si="36"/>
        <v>35</v>
      </c>
      <c r="G124" s="3">
        <f t="shared" si="36"/>
        <v>0</v>
      </c>
      <c r="H124" s="3">
        <f t="shared" ref="H124:I124" si="37">SUM(H125:H128)</f>
        <v>0</v>
      </c>
      <c r="I124" s="3">
        <f t="shared" si="37"/>
        <v>35</v>
      </c>
    </row>
    <row r="125" spans="2:9" ht="18.75" x14ac:dyDescent="0.25">
      <c r="B125" s="4">
        <v>21001</v>
      </c>
      <c r="C125" s="4" t="s">
        <v>104</v>
      </c>
      <c r="D125" s="16">
        <v>35</v>
      </c>
      <c r="E125" s="16">
        <v>35</v>
      </c>
      <c r="F125" s="16">
        <v>35</v>
      </c>
      <c r="G125" s="16"/>
      <c r="H125" s="16"/>
      <c r="I125" s="16">
        <f t="shared" ref="I125:I128" si="38">SUM(F125:H125)</f>
        <v>35</v>
      </c>
    </row>
    <row r="126" spans="2:9" ht="18.75" x14ac:dyDescent="0.25">
      <c r="B126" s="4">
        <v>21002</v>
      </c>
      <c r="C126" s="4" t="s">
        <v>105</v>
      </c>
      <c r="D126" s="16"/>
      <c r="E126" s="16"/>
      <c r="F126" s="16"/>
      <c r="G126" s="16"/>
      <c r="H126" s="16"/>
      <c r="I126" s="16">
        <f t="shared" si="38"/>
        <v>0</v>
      </c>
    </row>
    <row r="127" spans="2:9" ht="18.75" x14ac:dyDescent="0.25">
      <c r="B127" s="4">
        <v>21003</v>
      </c>
      <c r="C127" s="4" t="s">
        <v>106</v>
      </c>
      <c r="D127" s="16"/>
      <c r="E127" s="16"/>
      <c r="F127" s="16"/>
      <c r="G127" s="16"/>
      <c r="H127" s="16"/>
      <c r="I127" s="16">
        <f t="shared" si="38"/>
        <v>0</v>
      </c>
    </row>
    <row r="128" spans="2:9" ht="18.75" x14ac:dyDescent="0.25">
      <c r="B128" s="4">
        <v>21099</v>
      </c>
      <c r="C128" s="4" t="s">
        <v>10</v>
      </c>
      <c r="D128" s="16"/>
      <c r="E128" s="16"/>
      <c r="F128" s="16"/>
      <c r="G128" s="16"/>
      <c r="H128" s="16"/>
      <c r="I128" s="16">
        <f t="shared" si="38"/>
        <v>0</v>
      </c>
    </row>
    <row r="129" spans="2:9" ht="15.75" x14ac:dyDescent="0.25">
      <c r="B129" s="1"/>
      <c r="C129" s="2" t="s">
        <v>107</v>
      </c>
      <c r="D129" s="3">
        <f t="shared" ref="D129:G129" si="39">SUM(D130:D133)</f>
        <v>2849</v>
      </c>
      <c r="E129" s="3">
        <f t="shared" si="39"/>
        <v>2849</v>
      </c>
      <c r="F129" s="3">
        <f t="shared" si="39"/>
        <v>2849</v>
      </c>
      <c r="G129" s="3">
        <f t="shared" si="39"/>
        <v>0</v>
      </c>
      <c r="H129" s="3">
        <f t="shared" ref="H129:I129" si="40">SUM(H130:H133)</f>
        <v>0</v>
      </c>
      <c r="I129" s="3">
        <f t="shared" si="40"/>
        <v>2849</v>
      </c>
    </row>
    <row r="130" spans="2:9" ht="18.75" x14ac:dyDescent="0.25">
      <c r="B130" s="4">
        <v>21101</v>
      </c>
      <c r="C130" s="4" t="s">
        <v>108</v>
      </c>
      <c r="D130" s="16">
        <v>349</v>
      </c>
      <c r="E130" s="16">
        <v>349</v>
      </c>
      <c r="F130" s="16">
        <v>349</v>
      </c>
      <c r="G130" s="16"/>
      <c r="H130" s="16">
        <v>0</v>
      </c>
      <c r="I130" s="16">
        <f t="shared" ref="I130:I133" si="41">SUM(F130:H130)</f>
        <v>349</v>
      </c>
    </row>
    <row r="131" spans="2:9" ht="18.75" x14ac:dyDescent="0.25">
      <c r="B131" s="4">
        <v>21102</v>
      </c>
      <c r="C131" s="4" t="s">
        <v>109</v>
      </c>
      <c r="D131" s="16">
        <v>1080</v>
      </c>
      <c r="E131" s="16">
        <v>1080</v>
      </c>
      <c r="F131" s="16">
        <v>1080</v>
      </c>
      <c r="G131" s="16"/>
      <c r="H131" s="16"/>
      <c r="I131" s="16">
        <f t="shared" si="41"/>
        <v>1080</v>
      </c>
    </row>
    <row r="132" spans="2:9" ht="18.75" x14ac:dyDescent="0.25">
      <c r="B132" s="4">
        <v>21103</v>
      </c>
      <c r="C132" s="4" t="s">
        <v>110</v>
      </c>
      <c r="D132" s="16">
        <v>1420</v>
      </c>
      <c r="E132" s="16">
        <v>1420</v>
      </c>
      <c r="F132" s="16">
        <v>1420</v>
      </c>
      <c r="G132" s="16"/>
      <c r="H132" s="16"/>
      <c r="I132" s="16">
        <f t="shared" si="41"/>
        <v>1420</v>
      </c>
    </row>
    <row r="133" spans="2:9" ht="18.75" x14ac:dyDescent="0.25">
      <c r="B133" s="4">
        <v>21199</v>
      </c>
      <c r="C133" s="4" t="s">
        <v>10</v>
      </c>
      <c r="D133" s="16"/>
      <c r="E133" s="16"/>
      <c r="F133" s="16"/>
      <c r="G133" s="16"/>
      <c r="H133" s="16"/>
      <c r="I133" s="16">
        <f t="shared" si="41"/>
        <v>0</v>
      </c>
    </row>
    <row r="134" spans="2:9" ht="15.75" x14ac:dyDescent="0.25">
      <c r="B134" s="1"/>
      <c r="C134" s="2" t="s">
        <v>111</v>
      </c>
      <c r="D134" s="3">
        <f t="shared" ref="D134:G134" si="42">SUM(D135:D144)</f>
        <v>1780</v>
      </c>
      <c r="E134" s="3">
        <f t="shared" si="42"/>
        <v>1775</v>
      </c>
      <c r="F134" s="3">
        <f t="shared" si="42"/>
        <v>1775</v>
      </c>
      <c r="G134" s="3">
        <f t="shared" si="42"/>
        <v>0</v>
      </c>
      <c r="H134" s="3">
        <f t="shared" ref="H134:I134" si="43">SUM(H135:H144)</f>
        <v>0</v>
      </c>
      <c r="I134" s="3">
        <f t="shared" si="43"/>
        <v>1775</v>
      </c>
    </row>
    <row r="135" spans="2:9" ht="18.75" x14ac:dyDescent="0.25">
      <c r="B135" s="4">
        <v>21201</v>
      </c>
      <c r="C135" s="4" t="s">
        <v>112</v>
      </c>
      <c r="D135" s="16">
        <v>215</v>
      </c>
      <c r="E135" s="16">
        <f t="shared" ref="E135:E140" si="44">D135</f>
        <v>215</v>
      </c>
      <c r="F135" s="16">
        <v>215</v>
      </c>
      <c r="G135" s="16"/>
      <c r="H135" s="16"/>
      <c r="I135" s="16">
        <f t="shared" ref="I135:I144" si="45">SUM(F135:H135)</f>
        <v>215</v>
      </c>
    </row>
    <row r="136" spans="2:9" ht="18.75" x14ac:dyDescent="0.25">
      <c r="B136" s="4">
        <v>21202</v>
      </c>
      <c r="C136" s="4" t="s">
        <v>113</v>
      </c>
      <c r="D136" s="16">
        <v>200</v>
      </c>
      <c r="E136" s="16">
        <f t="shared" si="44"/>
        <v>200</v>
      </c>
      <c r="F136" s="16">
        <v>200</v>
      </c>
      <c r="G136" s="16"/>
      <c r="H136" s="16"/>
      <c r="I136" s="16">
        <f t="shared" si="45"/>
        <v>200</v>
      </c>
    </row>
    <row r="137" spans="2:9" ht="18.75" x14ac:dyDescent="0.25">
      <c r="B137" s="4">
        <v>21203</v>
      </c>
      <c r="C137" s="4" t="s">
        <v>114</v>
      </c>
      <c r="D137" s="16">
        <v>200</v>
      </c>
      <c r="E137" s="16">
        <f t="shared" si="44"/>
        <v>200</v>
      </c>
      <c r="F137" s="16">
        <v>200</v>
      </c>
      <c r="G137" s="16"/>
      <c r="H137" s="16"/>
      <c r="I137" s="16">
        <f t="shared" si="45"/>
        <v>200</v>
      </c>
    </row>
    <row r="138" spans="2:9" ht="31.5" x14ac:dyDescent="0.25">
      <c r="B138" s="4">
        <v>21204</v>
      </c>
      <c r="C138" s="4" t="s">
        <v>115</v>
      </c>
      <c r="D138" s="16">
        <v>350</v>
      </c>
      <c r="E138" s="16">
        <f t="shared" si="44"/>
        <v>350</v>
      </c>
      <c r="F138" s="16">
        <v>350</v>
      </c>
      <c r="G138" s="16"/>
      <c r="H138" s="16"/>
      <c r="I138" s="16">
        <f t="shared" si="45"/>
        <v>350</v>
      </c>
    </row>
    <row r="139" spans="2:9" ht="18.75" x14ac:dyDescent="0.25">
      <c r="B139" s="4">
        <v>21205</v>
      </c>
      <c r="C139" s="4" t="s">
        <v>116</v>
      </c>
      <c r="D139" s="16">
        <v>165</v>
      </c>
      <c r="E139" s="16">
        <f t="shared" si="44"/>
        <v>165</v>
      </c>
      <c r="F139" s="16">
        <v>165</v>
      </c>
      <c r="G139" s="16"/>
      <c r="H139" s="16"/>
      <c r="I139" s="16">
        <f t="shared" si="45"/>
        <v>165</v>
      </c>
    </row>
    <row r="140" spans="2:9" ht="18.75" x14ac:dyDescent="0.25">
      <c r="B140" s="4">
        <v>21206</v>
      </c>
      <c r="C140" s="4" t="s">
        <v>117</v>
      </c>
      <c r="D140" s="16">
        <v>500</v>
      </c>
      <c r="E140" s="16">
        <f t="shared" si="44"/>
        <v>500</v>
      </c>
      <c r="F140" s="16">
        <v>500</v>
      </c>
      <c r="G140" s="16"/>
      <c r="H140" s="16"/>
      <c r="I140" s="16">
        <f t="shared" si="45"/>
        <v>500</v>
      </c>
    </row>
    <row r="141" spans="2:9" ht="18.75" x14ac:dyDescent="0.25">
      <c r="B141" s="4">
        <v>21207</v>
      </c>
      <c r="C141" s="4" t="s">
        <v>118</v>
      </c>
      <c r="D141" s="16">
        <v>150</v>
      </c>
      <c r="E141" s="16">
        <v>145</v>
      </c>
      <c r="F141" s="16">
        <v>145</v>
      </c>
      <c r="G141" s="16"/>
      <c r="H141" s="16"/>
      <c r="I141" s="16">
        <f t="shared" si="45"/>
        <v>145</v>
      </c>
    </row>
    <row r="142" spans="2:9" ht="18.75" x14ac:dyDescent="0.25">
      <c r="B142" s="4">
        <v>21208</v>
      </c>
      <c r="C142" s="4" t="s">
        <v>119</v>
      </c>
      <c r="D142" s="16"/>
      <c r="E142" s="16"/>
      <c r="F142" s="16"/>
      <c r="G142" s="16"/>
      <c r="H142" s="16"/>
      <c r="I142" s="16">
        <f t="shared" si="45"/>
        <v>0</v>
      </c>
    </row>
    <row r="143" spans="2:9" ht="18.75" x14ac:dyDescent="0.25">
      <c r="B143" s="4">
        <v>21209</v>
      </c>
      <c r="C143" s="4" t="s">
        <v>120</v>
      </c>
      <c r="D143" s="16"/>
      <c r="E143" s="16"/>
      <c r="F143" s="16"/>
      <c r="G143" s="16"/>
      <c r="H143" s="16"/>
      <c r="I143" s="16">
        <f t="shared" si="45"/>
        <v>0</v>
      </c>
    </row>
    <row r="144" spans="2:9" ht="18.75" x14ac:dyDescent="0.25">
      <c r="B144" s="4">
        <v>21299</v>
      </c>
      <c r="C144" s="4" t="s">
        <v>10</v>
      </c>
      <c r="D144" s="16"/>
      <c r="E144" s="16"/>
      <c r="F144" s="16"/>
      <c r="G144" s="16"/>
      <c r="H144" s="16"/>
      <c r="I144" s="16">
        <f t="shared" si="45"/>
        <v>0</v>
      </c>
    </row>
    <row r="145" spans="2:9" ht="15.75" x14ac:dyDescent="0.25">
      <c r="B145" s="1"/>
      <c r="C145" s="2" t="s">
        <v>121</v>
      </c>
      <c r="D145" s="3">
        <f t="shared" ref="D145:G145" si="46">SUM(D146:D150)</f>
        <v>63</v>
      </c>
      <c r="E145" s="3">
        <f t="shared" si="46"/>
        <v>63</v>
      </c>
      <c r="F145" s="3">
        <f t="shared" si="46"/>
        <v>63</v>
      </c>
      <c r="G145" s="3">
        <f t="shared" si="46"/>
        <v>0</v>
      </c>
      <c r="H145" s="3">
        <f t="shared" ref="H145:I145" si="47">SUM(H146:H150)</f>
        <v>0</v>
      </c>
      <c r="I145" s="3">
        <f t="shared" si="47"/>
        <v>63</v>
      </c>
    </row>
    <row r="146" spans="2:9" ht="18.75" x14ac:dyDescent="0.25">
      <c r="B146" s="4">
        <v>21301</v>
      </c>
      <c r="C146" s="4" t="s">
        <v>122</v>
      </c>
      <c r="D146" s="16"/>
      <c r="E146" s="16"/>
      <c r="F146" s="16"/>
      <c r="G146" s="16"/>
      <c r="H146" s="16"/>
      <c r="I146" s="16">
        <f t="shared" ref="I146:I150" si="48">SUM(F146:H146)</f>
        <v>0</v>
      </c>
    </row>
    <row r="147" spans="2:9" ht="18.75" x14ac:dyDescent="0.25">
      <c r="B147" s="4">
        <v>21302</v>
      </c>
      <c r="C147" s="4" t="s">
        <v>123</v>
      </c>
      <c r="D147" s="16"/>
      <c r="E147" s="16"/>
      <c r="F147" s="16"/>
      <c r="G147" s="16"/>
      <c r="H147" s="16"/>
      <c r="I147" s="16">
        <f t="shared" si="48"/>
        <v>0</v>
      </c>
    </row>
    <row r="148" spans="2:9" ht="31.5" x14ac:dyDescent="0.25">
      <c r="B148" s="4">
        <v>21303</v>
      </c>
      <c r="C148" s="4" t="s">
        <v>124</v>
      </c>
      <c r="D148" s="16"/>
      <c r="E148" s="16"/>
      <c r="F148" s="16"/>
      <c r="G148" s="16"/>
      <c r="H148" s="16"/>
      <c r="I148" s="16">
        <f t="shared" si="48"/>
        <v>0</v>
      </c>
    </row>
    <row r="149" spans="2:9" ht="18.75" x14ac:dyDescent="0.25">
      <c r="B149" s="4">
        <v>21304</v>
      </c>
      <c r="C149" s="4" t="s">
        <v>125</v>
      </c>
      <c r="D149" s="16">
        <v>63</v>
      </c>
      <c r="E149" s="16">
        <v>63</v>
      </c>
      <c r="F149" s="16">
        <v>63</v>
      </c>
      <c r="G149" s="16"/>
      <c r="H149" s="16"/>
      <c r="I149" s="16">
        <f t="shared" si="48"/>
        <v>63</v>
      </c>
    </row>
    <row r="150" spans="2:9" ht="18.75" x14ac:dyDescent="0.25">
      <c r="B150" s="4">
        <v>21399</v>
      </c>
      <c r="C150" s="4" t="s">
        <v>10</v>
      </c>
      <c r="D150" s="16"/>
      <c r="E150" s="16"/>
      <c r="F150" s="16"/>
      <c r="G150" s="16"/>
      <c r="H150" s="16"/>
      <c r="I150" s="16">
        <f t="shared" si="48"/>
        <v>0</v>
      </c>
    </row>
    <row r="151" spans="2:9" ht="15.75" x14ac:dyDescent="0.25">
      <c r="B151" s="1"/>
      <c r="C151" s="2" t="s">
        <v>126</v>
      </c>
      <c r="D151" s="3">
        <f t="shared" ref="D151:G151" si="49">SUM(D152:D154)</f>
        <v>0</v>
      </c>
      <c r="E151" s="3">
        <f t="shared" si="49"/>
        <v>0</v>
      </c>
      <c r="F151" s="3">
        <f t="shared" si="49"/>
        <v>0</v>
      </c>
      <c r="G151" s="3">
        <f t="shared" si="49"/>
        <v>0</v>
      </c>
      <c r="H151" s="3">
        <f t="shared" ref="H151:I151" si="50">SUM(H152:H154)</f>
        <v>0</v>
      </c>
      <c r="I151" s="3">
        <f t="shared" si="50"/>
        <v>0</v>
      </c>
    </row>
    <row r="152" spans="2:9" ht="18.75" x14ac:dyDescent="0.25">
      <c r="B152" s="4">
        <v>21401</v>
      </c>
      <c r="C152" s="4" t="s">
        <v>127</v>
      </c>
      <c r="D152" s="16"/>
      <c r="E152" s="16"/>
      <c r="F152" s="16"/>
      <c r="G152" s="16"/>
      <c r="H152" s="16"/>
      <c r="I152" s="16">
        <f t="shared" ref="I152:I154" si="51">SUM(F152:H152)</f>
        <v>0</v>
      </c>
    </row>
    <row r="153" spans="2:9" ht="31.5" x14ac:dyDescent="0.25">
      <c r="B153" s="4">
        <v>21402</v>
      </c>
      <c r="C153" s="13" t="s">
        <v>128</v>
      </c>
      <c r="D153" s="16"/>
      <c r="E153" s="16"/>
      <c r="F153" s="16"/>
      <c r="G153" s="16"/>
      <c r="H153" s="16"/>
      <c r="I153" s="16">
        <f t="shared" si="51"/>
        <v>0</v>
      </c>
    </row>
    <row r="154" spans="2:9" ht="18.75" x14ac:dyDescent="0.25">
      <c r="B154" s="4">
        <v>21499</v>
      </c>
      <c r="C154" s="4" t="s">
        <v>10</v>
      </c>
      <c r="D154" s="16"/>
      <c r="E154" s="16"/>
      <c r="F154" s="16"/>
      <c r="G154" s="16"/>
      <c r="H154" s="16"/>
      <c r="I154" s="16">
        <f t="shared" si="51"/>
        <v>0</v>
      </c>
    </row>
    <row r="155" spans="2:9" ht="15.75" x14ac:dyDescent="0.25">
      <c r="B155" s="8">
        <v>30000</v>
      </c>
      <c r="C155" s="8" t="s">
        <v>129</v>
      </c>
      <c r="D155" s="9">
        <f t="shared" ref="D155:G155" si="52">SUM(D156:D161)</f>
        <v>0</v>
      </c>
      <c r="E155" s="9">
        <f t="shared" si="52"/>
        <v>0</v>
      </c>
      <c r="F155" s="9">
        <f t="shared" si="52"/>
        <v>0</v>
      </c>
      <c r="G155" s="9">
        <f t="shared" si="52"/>
        <v>0</v>
      </c>
      <c r="H155" s="9">
        <f t="shared" ref="H155:I155" si="53">SUM(H156:H161)</f>
        <v>0</v>
      </c>
      <c r="I155" s="9">
        <f t="shared" si="53"/>
        <v>0</v>
      </c>
    </row>
    <row r="156" spans="2:9" ht="18.75" x14ac:dyDescent="0.25">
      <c r="B156" s="4">
        <v>30101</v>
      </c>
      <c r="C156" s="4" t="s">
        <v>130</v>
      </c>
      <c r="D156" s="16"/>
      <c r="E156" s="16"/>
      <c r="F156" s="16"/>
      <c r="G156" s="16"/>
      <c r="H156" s="16"/>
      <c r="I156" s="16">
        <f t="shared" ref="I156:I161" si="54">SUM(F156:H156)</f>
        <v>0</v>
      </c>
    </row>
    <row r="157" spans="2:9" ht="18.75" x14ac:dyDescent="0.25">
      <c r="B157" s="4">
        <v>30102</v>
      </c>
      <c r="C157" s="4" t="s">
        <v>131</v>
      </c>
      <c r="D157" s="16"/>
      <c r="E157" s="16"/>
      <c r="F157" s="16"/>
      <c r="G157" s="16"/>
      <c r="H157" s="16"/>
      <c r="I157" s="16">
        <f t="shared" si="54"/>
        <v>0</v>
      </c>
    </row>
    <row r="158" spans="2:9" ht="18.75" x14ac:dyDescent="0.25">
      <c r="B158" s="4">
        <v>30103</v>
      </c>
      <c r="C158" s="4" t="s">
        <v>132</v>
      </c>
      <c r="D158" s="16"/>
      <c r="E158" s="16"/>
      <c r="F158" s="16"/>
      <c r="G158" s="16"/>
      <c r="H158" s="16"/>
      <c r="I158" s="16">
        <f t="shared" si="54"/>
        <v>0</v>
      </c>
    </row>
    <row r="159" spans="2:9" ht="18.75" x14ac:dyDescent="0.25">
      <c r="B159" s="4">
        <v>30104</v>
      </c>
      <c r="C159" s="4" t="s">
        <v>133</v>
      </c>
      <c r="D159" s="16"/>
      <c r="E159" s="16"/>
      <c r="F159" s="16"/>
      <c r="G159" s="16"/>
      <c r="H159" s="16"/>
      <c r="I159" s="16">
        <f t="shared" si="54"/>
        <v>0</v>
      </c>
    </row>
    <row r="160" spans="2:9" ht="18.75" x14ac:dyDescent="0.25">
      <c r="B160" s="4">
        <v>30105</v>
      </c>
      <c r="C160" s="4" t="s">
        <v>134</v>
      </c>
      <c r="D160" s="16"/>
      <c r="E160" s="16"/>
      <c r="F160" s="16"/>
      <c r="G160" s="16"/>
      <c r="H160" s="16"/>
      <c r="I160" s="16">
        <f t="shared" si="54"/>
        <v>0</v>
      </c>
    </row>
    <row r="161" spans="2:9" ht="18.75" x14ac:dyDescent="0.25">
      <c r="B161" s="4">
        <v>30199</v>
      </c>
      <c r="C161" s="4" t="s">
        <v>10</v>
      </c>
      <c r="D161" s="16"/>
      <c r="E161" s="16"/>
      <c r="F161" s="16"/>
      <c r="G161" s="16"/>
      <c r="H161" s="16"/>
      <c r="I161" s="16">
        <f t="shared" si="54"/>
        <v>0</v>
      </c>
    </row>
    <row r="162" spans="2:9" ht="15.75" x14ac:dyDescent="0.25">
      <c r="B162" s="8">
        <v>50000</v>
      </c>
      <c r="C162" s="8" t="s">
        <v>135</v>
      </c>
      <c r="D162" s="9">
        <f t="shared" ref="D162:G162" si="55">D163+D166+D169+D172</f>
        <v>0</v>
      </c>
      <c r="E162" s="9">
        <f t="shared" si="55"/>
        <v>0</v>
      </c>
      <c r="F162" s="9">
        <f t="shared" si="55"/>
        <v>0</v>
      </c>
      <c r="G162" s="9">
        <f t="shared" si="55"/>
        <v>0</v>
      </c>
      <c r="H162" s="9">
        <f t="shared" ref="H162:I162" si="56">H163+H166+H169+H172</f>
        <v>0</v>
      </c>
      <c r="I162" s="9">
        <f t="shared" si="56"/>
        <v>0</v>
      </c>
    </row>
    <row r="163" spans="2:9" ht="15.75" x14ac:dyDescent="0.25">
      <c r="B163" s="1"/>
      <c r="C163" s="2" t="s">
        <v>136</v>
      </c>
      <c r="D163" s="3">
        <f t="shared" ref="D163:G163" si="57">SUM(D164:D165)</f>
        <v>0</v>
      </c>
      <c r="E163" s="3">
        <f t="shared" si="57"/>
        <v>0</v>
      </c>
      <c r="F163" s="3">
        <f t="shared" si="57"/>
        <v>0</v>
      </c>
      <c r="G163" s="3">
        <f t="shared" si="57"/>
        <v>0</v>
      </c>
      <c r="H163" s="3">
        <f t="shared" ref="H163:I163" si="58">SUM(H164:H165)</f>
        <v>0</v>
      </c>
      <c r="I163" s="3">
        <f t="shared" si="58"/>
        <v>0</v>
      </c>
    </row>
    <row r="164" spans="2:9" ht="18.75" x14ac:dyDescent="0.25">
      <c r="B164" s="4">
        <v>50101</v>
      </c>
      <c r="C164" s="4" t="s">
        <v>137</v>
      </c>
      <c r="D164" s="16"/>
      <c r="E164" s="16"/>
      <c r="F164" s="16"/>
      <c r="G164" s="16"/>
      <c r="H164" s="16"/>
      <c r="I164" s="16">
        <f t="shared" ref="I164:I165" si="59">SUM(F164:H164)</f>
        <v>0</v>
      </c>
    </row>
    <row r="165" spans="2:9" ht="18.75" x14ac:dyDescent="0.25">
      <c r="B165" s="4">
        <v>50102</v>
      </c>
      <c r="C165" s="4" t="s">
        <v>138</v>
      </c>
      <c r="D165" s="16"/>
      <c r="E165" s="16"/>
      <c r="F165" s="16"/>
      <c r="G165" s="16"/>
      <c r="H165" s="16"/>
      <c r="I165" s="16">
        <f t="shared" si="59"/>
        <v>0</v>
      </c>
    </row>
    <row r="166" spans="2:9" ht="15.75" x14ac:dyDescent="0.25">
      <c r="B166" s="1"/>
      <c r="C166" s="2" t="s">
        <v>139</v>
      </c>
      <c r="D166" s="3">
        <f t="shared" ref="D166:G166" si="60">SUM(D167:D168)</f>
        <v>0</v>
      </c>
      <c r="E166" s="3">
        <f t="shared" si="60"/>
        <v>0</v>
      </c>
      <c r="F166" s="3">
        <f t="shared" si="60"/>
        <v>0</v>
      </c>
      <c r="G166" s="3">
        <f t="shared" si="60"/>
        <v>0</v>
      </c>
      <c r="H166" s="3">
        <f t="shared" ref="H166:I166" si="61">SUM(H167:H168)</f>
        <v>0</v>
      </c>
      <c r="I166" s="3">
        <f t="shared" si="61"/>
        <v>0</v>
      </c>
    </row>
    <row r="167" spans="2:9" ht="18.75" x14ac:dyDescent="0.25">
      <c r="B167" s="4">
        <v>50201</v>
      </c>
      <c r="C167" s="4" t="s">
        <v>137</v>
      </c>
      <c r="D167" s="16"/>
      <c r="E167" s="16"/>
      <c r="F167" s="16"/>
      <c r="G167" s="16"/>
      <c r="H167" s="16"/>
      <c r="I167" s="16">
        <f t="shared" ref="I167:I168" si="62">SUM(F167:H167)</f>
        <v>0</v>
      </c>
    </row>
    <row r="168" spans="2:9" ht="18.75" x14ac:dyDescent="0.25">
      <c r="B168" s="4">
        <v>50202</v>
      </c>
      <c r="C168" s="4" t="s">
        <v>138</v>
      </c>
      <c r="D168" s="16"/>
      <c r="E168" s="16"/>
      <c r="F168" s="16"/>
      <c r="G168" s="16"/>
      <c r="H168" s="16"/>
      <c r="I168" s="16">
        <f t="shared" si="62"/>
        <v>0</v>
      </c>
    </row>
    <row r="169" spans="2:9" ht="15.75" x14ac:dyDescent="0.25">
      <c r="B169" s="1"/>
      <c r="C169" s="2" t="s">
        <v>140</v>
      </c>
      <c r="D169" s="3">
        <f t="shared" ref="D169:G169" si="63">SUM(D170:D171)</f>
        <v>0</v>
      </c>
      <c r="E169" s="3">
        <f t="shared" si="63"/>
        <v>0</v>
      </c>
      <c r="F169" s="3">
        <f t="shared" si="63"/>
        <v>0</v>
      </c>
      <c r="G169" s="3">
        <f t="shared" si="63"/>
        <v>0</v>
      </c>
      <c r="H169" s="3">
        <f t="shared" ref="H169:I169" si="64">SUM(H170:H171)</f>
        <v>0</v>
      </c>
      <c r="I169" s="3">
        <f t="shared" si="64"/>
        <v>0</v>
      </c>
    </row>
    <row r="170" spans="2:9" ht="18.75" x14ac:dyDescent="0.25">
      <c r="B170" s="4">
        <v>50301</v>
      </c>
      <c r="C170" s="4" t="s">
        <v>137</v>
      </c>
      <c r="D170" s="16"/>
      <c r="E170" s="16"/>
      <c r="F170" s="16"/>
      <c r="G170" s="16"/>
      <c r="H170" s="16"/>
      <c r="I170" s="16">
        <f t="shared" ref="I170:I176" si="65">SUM(F170:H170)</f>
        <v>0</v>
      </c>
    </row>
    <row r="171" spans="2:9" ht="18.75" x14ac:dyDescent="0.25">
      <c r="B171" s="4">
        <v>50302</v>
      </c>
      <c r="C171" s="4" t="s">
        <v>138</v>
      </c>
      <c r="D171" s="16"/>
      <c r="E171" s="16"/>
      <c r="F171" s="16"/>
      <c r="G171" s="16"/>
      <c r="H171" s="16"/>
      <c r="I171" s="16">
        <f t="shared" si="65"/>
        <v>0</v>
      </c>
    </row>
    <row r="172" spans="2:9" ht="15.75" x14ac:dyDescent="0.25">
      <c r="B172" s="1"/>
      <c r="C172" s="2" t="s">
        <v>141</v>
      </c>
      <c r="D172" s="3">
        <f t="shared" ref="D172:G172" si="66">SUM(D173:D176)</f>
        <v>0</v>
      </c>
      <c r="E172" s="3">
        <f t="shared" si="66"/>
        <v>0</v>
      </c>
      <c r="F172" s="3">
        <f t="shared" si="66"/>
        <v>0</v>
      </c>
      <c r="G172" s="3">
        <f t="shared" si="66"/>
        <v>0</v>
      </c>
      <c r="H172" s="3">
        <f t="shared" ref="H172" si="67">SUM(H173:H176)</f>
        <v>0</v>
      </c>
      <c r="I172" s="3">
        <f>SUM(I173:I176)</f>
        <v>0</v>
      </c>
    </row>
    <row r="173" spans="2:9" ht="18.75" x14ac:dyDescent="0.25">
      <c r="B173" s="4">
        <v>50401</v>
      </c>
      <c r="C173" s="4" t="s">
        <v>142</v>
      </c>
      <c r="D173" s="5"/>
      <c r="E173" s="5"/>
      <c r="F173" s="5"/>
      <c r="G173" s="5"/>
      <c r="H173" s="5"/>
      <c r="I173" s="16">
        <f t="shared" si="65"/>
        <v>0</v>
      </c>
    </row>
    <row r="174" spans="2:9" ht="18.75" x14ac:dyDescent="0.25">
      <c r="B174" s="4">
        <v>50402</v>
      </c>
      <c r="C174" s="4" t="s">
        <v>143</v>
      </c>
      <c r="D174" s="5"/>
      <c r="E174" s="5"/>
      <c r="F174" s="5"/>
      <c r="G174" s="5"/>
      <c r="H174" s="5"/>
      <c r="I174" s="16">
        <f t="shared" si="65"/>
        <v>0</v>
      </c>
    </row>
    <row r="175" spans="2:9" ht="18.75" x14ac:dyDescent="0.25">
      <c r="B175" s="4">
        <v>50403</v>
      </c>
      <c r="C175" s="4" t="s">
        <v>144</v>
      </c>
      <c r="D175" s="5"/>
      <c r="E175" s="5"/>
      <c r="F175" s="5"/>
      <c r="G175" s="5"/>
      <c r="H175" s="5"/>
      <c r="I175" s="16">
        <f t="shared" si="65"/>
        <v>0</v>
      </c>
    </row>
    <row r="176" spans="2:9" ht="18.75" x14ac:dyDescent="0.25">
      <c r="B176" s="4">
        <v>50499</v>
      </c>
      <c r="C176" s="4" t="s">
        <v>10</v>
      </c>
      <c r="D176" s="5"/>
      <c r="E176" s="5"/>
      <c r="F176" s="5"/>
      <c r="G176" s="5"/>
      <c r="H176" s="5"/>
      <c r="I176" s="16">
        <f t="shared" si="65"/>
        <v>0</v>
      </c>
    </row>
    <row r="177" spans="2:9" ht="15.75" x14ac:dyDescent="0.25">
      <c r="B177" s="8">
        <v>60000</v>
      </c>
      <c r="C177" s="8" t="s">
        <v>145</v>
      </c>
      <c r="D177" s="17">
        <f t="shared" ref="D177:G177" si="68">D178+D188+D204+D219+D227</f>
        <v>31567</v>
      </c>
      <c r="E177" s="17">
        <f t="shared" si="68"/>
        <v>31567</v>
      </c>
      <c r="F177" s="17">
        <f t="shared" si="68"/>
        <v>31567</v>
      </c>
      <c r="G177" s="9">
        <f t="shared" si="68"/>
        <v>0</v>
      </c>
      <c r="H177" s="9">
        <f t="shared" ref="H177:I177" si="69">H178+H188+H204+H219+H227</f>
        <v>0</v>
      </c>
      <c r="I177" s="9">
        <f t="shared" si="69"/>
        <v>31567</v>
      </c>
    </row>
    <row r="178" spans="2:9" ht="15.75" x14ac:dyDescent="0.25">
      <c r="B178" s="1"/>
      <c r="C178" s="2" t="s">
        <v>146</v>
      </c>
      <c r="D178" s="3">
        <f t="shared" ref="D178:G178" si="70">SUM(D179:D187)</f>
        <v>15311.300604</v>
      </c>
      <c r="E178" s="3">
        <f t="shared" si="70"/>
        <v>15311.300604</v>
      </c>
      <c r="F178" s="3">
        <f t="shared" si="70"/>
        <v>15311.300604</v>
      </c>
      <c r="G178" s="3">
        <f t="shared" si="70"/>
        <v>0</v>
      </c>
      <c r="H178" s="3">
        <f t="shared" ref="H178:I178" si="71">SUM(H179:H187)</f>
        <v>0</v>
      </c>
      <c r="I178" s="3">
        <f t="shared" si="71"/>
        <v>15311.300604</v>
      </c>
    </row>
    <row r="179" spans="2:9" ht="18.75" x14ac:dyDescent="0.25">
      <c r="B179" s="4">
        <v>60101</v>
      </c>
      <c r="C179" s="6" t="s">
        <v>147</v>
      </c>
      <c r="D179" s="18">
        <v>3352.300604</v>
      </c>
      <c r="E179" s="18">
        <f t="shared" ref="E179:F186" si="72">D179</f>
        <v>3352.300604</v>
      </c>
      <c r="F179" s="18">
        <f t="shared" si="72"/>
        <v>3352.300604</v>
      </c>
      <c r="G179" s="16"/>
      <c r="H179" s="16"/>
      <c r="I179" s="18">
        <f t="shared" ref="I179:I187" si="73">SUM(F179:H179)</f>
        <v>3352.300604</v>
      </c>
    </row>
    <row r="180" spans="2:9" ht="18.75" x14ac:dyDescent="0.25">
      <c r="B180" s="6">
        <v>60108</v>
      </c>
      <c r="C180" s="6" t="s">
        <v>148</v>
      </c>
      <c r="D180" s="16"/>
      <c r="E180" s="16">
        <f t="shared" si="72"/>
        <v>0</v>
      </c>
      <c r="F180" s="16"/>
      <c r="G180" s="16"/>
      <c r="H180" s="16"/>
      <c r="I180" s="16">
        <f t="shared" si="73"/>
        <v>0</v>
      </c>
    </row>
    <row r="181" spans="2:9" ht="18.75" x14ac:dyDescent="0.25">
      <c r="B181" s="6">
        <v>60102</v>
      </c>
      <c r="C181" s="6" t="s">
        <v>149</v>
      </c>
      <c r="D181" s="16">
        <v>11549</v>
      </c>
      <c r="E181" s="16">
        <f t="shared" si="72"/>
        <v>11549</v>
      </c>
      <c r="F181" s="16">
        <v>11549</v>
      </c>
      <c r="G181" s="16"/>
      <c r="H181" s="16"/>
      <c r="I181" s="16">
        <f t="shared" si="73"/>
        <v>11549</v>
      </c>
    </row>
    <row r="182" spans="2:9" ht="18.75" x14ac:dyDescent="0.25">
      <c r="B182" s="6">
        <v>60104</v>
      </c>
      <c r="C182" s="6" t="s">
        <v>226</v>
      </c>
      <c r="D182" s="16"/>
      <c r="E182" s="16">
        <f t="shared" si="72"/>
        <v>0</v>
      </c>
      <c r="F182" s="16"/>
      <c r="G182" s="16"/>
      <c r="H182" s="16"/>
      <c r="I182" s="16">
        <f t="shared" si="73"/>
        <v>0</v>
      </c>
    </row>
    <row r="183" spans="2:9" ht="31.5" x14ac:dyDescent="0.25">
      <c r="B183" s="6">
        <v>60105</v>
      </c>
      <c r="C183" s="6" t="s">
        <v>150</v>
      </c>
      <c r="D183" s="16"/>
      <c r="E183" s="16">
        <f t="shared" si="72"/>
        <v>0</v>
      </c>
      <c r="F183" s="16"/>
      <c r="G183" s="16"/>
      <c r="H183" s="16"/>
      <c r="I183" s="16">
        <f t="shared" si="73"/>
        <v>0</v>
      </c>
    </row>
    <row r="184" spans="2:9" ht="31.5" x14ac:dyDescent="0.25">
      <c r="B184" s="6">
        <v>60106</v>
      </c>
      <c r="C184" s="6" t="s">
        <v>151</v>
      </c>
      <c r="D184" s="16"/>
      <c r="E184" s="16">
        <f t="shared" si="72"/>
        <v>0</v>
      </c>
      <c r="F184" s="16"/>
      <c r="G184" s="16"/>
      <c r="H184" s="16"/>
      <c r="I184" s="16">
        <f t="shared" si="73"/>
        <v>0</v>
      </c>
    </row>
    <row r="185" spans="2:9" ht="31.5" x14ac:dyDescent="0.25">
      <c r="B185" s="6">
        <v>60107</v>
      </c>
      <c r="C185" s="6" t="s">
        <v>152</v>
      </c>
      <c r="D185" s="16"/>
      <c r="E185" s="16">
        <f t="shared" si="72"/>
        <v>0</v>
      </c>
      <c r="F185" s="16"/>
      <c r="G185" s="16"/>
      <c r="H185" s="16"/>
      <c r="I185" s="16">
        <f t="shared" si="73"/>
        <v>0</v>
      </c>
    </row>
    <row r="186" spans="2:9" ht="18.75" x14ac:dyDescent="0.25">
      <c r="B186" s="4">
        <v>60103</v>
      </c>
      <c r="C186" s="4" t="s">
        <v>153</v>
      </c>
      <c r="D186" s="16">
        <v>410</v>
      </c>
      <c r="E186" s="16">
        <f t="shared" si="72"/>
        <v>410</v>
      </c>
      <c r="F186" s="16">
        <v>410</v>
      </c>
      <c r="G186" s="16"/>
      <c r="H186" s="16"/>
      <c r="I186" s="16">
        <f t="shared" si="73"/>
        <v>410</v>
      </c>
    </row>
    <row r="187" spans="2:9" ht="18.75" x14ac:dyDescent="0.25">
      <c r="B187" s="4">
        <v>60199</v>
      </c>
      <c r="C187" s="4" t="s">
        <v>10</v>
      </c>
      <c r="D187" s="16"/>
      <c r="E187" s="16"/>
      <c r="F187" s="16"/>
      <c r="G187" s="16"/>
      <c r="H187" s="16"/>
      <c r="I187" s="16">
        <f t="shared" si="73"/>
        <v>0</v>
      </c>
    </row>
    <row r="188" spans="2:9" ht="15.75" x14ac:dyDescent="0.25">
      <c r="B188" s="1"/>
      <c r="C188" s="2" t="s">
        <v>154</v>
      </c>
      <c r="D188" s="14">
        <f t="shared" ref="D188:G188" si="74">SUM(D189:D203)</f>
        <v>16255.699396</v>
      </c>
      <c r="E188" s="14">
        <f t="shared" si="74"/>
        <v>16255.699396</v>
      </c>
      <c r="F188" s="14">
        <f t="shared" si="74"/>
        <v>16255.699396</v>
      </c>
      <c r="G188" s="3">
        <f t="shared" si="74"/>
        <v>0</v>
      </c>
      <c r="H188" s="3">
        <f t="shared" ref="H188:I188" si="75">SUM(H189:H203)</f>
        <v>0</v>
      </c>
      <c r="I188" s="14">
        <f t="shared" si="75"/>
        <v>16255.699396</v>
      </c>
    </row>
    <row r="189" spans="2:9" ht="18.75" x14ac:dyDescent="0.25">
      <c r="B189" s="4">
        <v>60201</v>
      </c>
      <c r="C189" s="4" t="s">
        <v>155</v>
      </c>
      <c r="D189" s="16">
        <v>244</v>
      </c>
      <c r="E189" s="16">
        <f t="shared" ref="E189:E201" si="76">D189</f>
        <v>244</v>
      </c>
      <c r="F189" s="16">
        <v>244</v>
      </c>
      <c r="G189" s="16"/>
      <c r="H189" s="16"/>
      <c r="I189" s="16">
        <f t="shared" ref="I189:I203" si="77">SUM(F189:H189)</f>
        <v>244</v>
      </c>
    </row>
    <row r="190" spans="2:9" ht="18.75" x14ac:dyDescent="0.25">
      <c r="B190" s="4">
        <v>60202</v>
      </c>
      <c r="C190" s="4" t="s">
        <v>156</v>
      </c>
      <c r="D190" s="16">
        <v>716</v>
      </c>
      <c r="E190" s="16">
        <f t="shared" si="76"/>
        <v>716</v>
      </c>
      <c r="F190" s="16">
        <v>716</v>
      </c>
      <c r="G190" s="16"/>
      <c r="H190" s="16"/>
      <c r="I190" s="16">
        <f t="shared" si="77"/>
        <v>716</v>
      </c>
    </row>
    <row r="191" spans="2:9" ht="18.75" x14ac:dyDescent="0.25">
      <c r="B191" s="4">
        <v>60203</v>
      </c>
      <c r="C191" s="4" t="s">
        <v>157</v>
      </c>
      <c r="D191" s="16">
        <v>500</v>
      </c>
      <c r="E191" s="16">
        <f t="shared" si="76"/>
        <v>500</v>
      </c>
      <c r="F191" s="16">
        <v>500</v>
      </c>
      <c r="G191" s="16"/>
      <c r="H191" s="16"/>
      <c r="I191" s="16">
        <f t="shared" si="77"/>
        <v>500</v>
      </c>
    </row>
    <row r="192" spans="2:9" ht="31.5" x14ac:dyDescent="0.25">
      <c r="B192" s="4">
        <v>60204</v>
      </c>
      <c r="C192" s="4" t="s">
        <v>158</v>
      </c>
      <c r="D192" s="16"/>
      <c r="E192" s="16">
        <f t="shared" si="76"/>
        <v>0</v>
      </c>
      <c r="F192" s="16"/>
      <c r="G192" s="16"/>
      <c r="H192" s="16"/>
      <c r="I192" s="16">
        <f t="shared" si="77"/>
        <v>0</v>
      </c>
    </row>
    <row r="193" spans="2:9" ht="18.75" x14ac:dyDescent="0.25">
      <c r="B193" s="4">
        <v>60205</v>
      </c>
      <c r="C193" s="4" t="s">
        <v>159</v>
      </c>
      <c r="D193" s="16"/>
      <c r="E193" s="16">
        <f t="shared" si="76"/>
        <v>0</v>
      </c>
      <c r="F193" s="16"/>
      <c r="G193" s="16"/>
      <c r="H193" s="16"/>
      <c r="I193" s="16">
        <f t="shared" si="77"/>
        <v>0</v>
      </c>
    </row>
    <row r="194" spans="2:9" ht="18.75" x14ac:dyDescent="0.25">
      <c r="B194" s="4">
        <v>60206</v>
      </c>
      <c r="C194" s="4" t="s">
        <v>160</v>
      </c>
      <c r="D194" s="16"/>
      <c r="E194" s="16">
        <f t="shared" si="76"/>
        <v>0</v>
      </c>
      <c r="F194" s="16"/>
      <c r="G194" s="16"/>
      <c r="H194" s="16"/>
      <c r="I194" s="16">
        <f t="shared" si="77"/>
        <v>0</v>
      </c>
    </row>
    <row r="195" spans="2:9" ht="18.75" x14ac:dyDescent="0.25">
      <c r="B195" s="4">
        <v>60207</v>
      </c>
      <c r="C195" s="4" t="s">
        <v>161</v>
      </c>
      <c r="D195" s="16">
        <v>70</v>
      </c>
      <c r="E195" s="16">
        <f t="shared" si="76"/>
        <v>70</v>
      </c>
      <c r="F195" s="16">
        <v>70</v>
      </c>
      <c r="G195" s="16"/>
      <c r="H195" s="16"/>
      <c r="I195" s="16">
        <f t="shared" si="77"/>
        <v>70</v>
      </c>
    </row>
    <row r="196" spans="2:9" ht="18.75" x14ac:dyDescent="0.25">
      <c r="B196" s="4">
        <v>60208</v>
      </c>
      <c r="C196" s="4" t="s">
        <v>162</v>
      </c>
      <c r="D196" s="16">
        <v>150</v>
      </c>
      <c r="E196" s="16">
        <f t="shared" si="76"/>
        <v>150</v>
      </c>
      <c r="F196" s="16">
        <v>150</v>
      </c>
      <c r="G196" s="16"/>
      <c r="H196" s="16"/>
      <c r="I196" s="16">
        <f t="shared" si="77"/>
        <v>150</v>
      </c>
    </row>
    <row r="197" spans="2:9" ht="18.75" x14ac:dyDescent="0.25">
      <c r="B197" s="4">
        <v>60209</v>
      </c>
      <c r="C197" s="4" t="s">
        <v>163</v>
      </c>
      <c r="D197" s="16"/>
      <c r="E197" s="16">
        <f t="shared" si="76"/>
        <v>0</v>
      </c>
      <c r="F197" s="16"/>
      <c r="G197" s="16"/>
      <c r="H197" s="16"/>
      <c r="I197" s="16">
        <f t="shared" si="77"/>
        <v>0</v>
      </c>
    </row>
    <row r="198" spans="2:9" ht="18.75" x14ac:dyDescent="0.25">
      <c r="B198" s="4">
        <v>60210</v>
      </c>
      <c r="C198" s="4" t="s">
        <v>164</v>
      </c>
      <c r="D198" s="16">
        <v>700</v>
      </c>
      <c r="E198" s="16">
        <f t="shared" si="76"/>
        <v>700</v>
      </c>
      <c r="F198" s="16">
        <v>700</v>
      </c>
      <c r="G198" s="16"/>
      <c r="H198" s="16"/>
      <c r="I198" s="16">
        <f t="shared" si="77"/>
        <v>700</v>
      </c>
    </row>
    <row r="199" spans="2:9" ht="18.75" x14ac:dyDescent="0.25">
      <c r="B199" s="4">
        <v>60211</v>
      </c>
      <c r="C199" s="4" t="s">
        <v>165</v>
      </c>
      <c r="D199" s="16"/>
      <c r="E199" s="16">
        <f t="shared" si="76"/>
        <v>0</v>
      </c>
      <c r="F199" s="16"/>
      <c r="G199" s="16"/>
      <c r="H199" s="16"/>
      <c r="I199" s="16">
        <f t="shared" si="77"/>
        <v>0</v>
      </c>
    </row>
    <row r="200" spans="2:9" ht="18.75" x14ac:dyDescent="0.25">
      <c r="B200" s="4">
        <v>60212</v>
      </c>
      <c r="C200" s="4" t="s">
        <v>166</v>
      </c>
      <c r="D200" s="16"/>
      <c r="E200" s="16">
        <f t="shared" si="76"/>
        <v>0</v>
      </c>
      <c r="F200" s="16"/>
      <c r="G200" s="16"/>
      <c r="H200" s="16"/>
      <c r="I200" s="16">
        <f t="shared" si="77"/>
        <v>0</v>
      </c>
    </row>
    <row r="201" spans="2:9" ht="18.75" x14ac:dyDescent="0.25">
      <c r="B201" s="4">
        <v>60213</v>
      </c>
      <c r="C201" s="4" t="s">
        <v>167</v>
      </c>
      <c r="D201" s="16">
        <v>1968</v>
      </c>
      <c r="E201" s="16">
        <f t="shared" si="76"/>
        <v>1968</v>
      </c>
      <c r="F201" s="16">
        <v>1968</v>
      </c>
      <c r="G201" s="16"/>
      <c r="H201" s="16"/>
      <c r="I201" s="16">
        <f t="shared" si="77"/>
        <v>1968</v>
      </c>
    </row>
    <row r="202" spans="2:9" ht="18.75" x14ac:dyDescent="0.25">
      <c r="B202" s="4">
        <v>60214</v>
      </c>
      <c r="C202" s="4" t="s">
        <v>168</v>
      </c>
      <c r="D202" s="18">
        <v>11907.699396</v>
      </c>
      <c r="E202" s="18">
        <v>11907.699396</v>
      </c>
      <c r="F202" s="18">
        <v>11907.699396</v>
      </c>
      <c r="G202" s="16"/>
      <c r="H202" s="16"/>
      <c r="I202" s="16">
        <f t="shared" si="77"/>
        <v>11907.699396</v>
      </c>
    </row>
    <row r="203" spans="2:9" ht="18.75" x14ac:dyDescent="0.25">
      <c r="B203" s="4">
        <v>60299</v>
      </c>
      <c r="C203" s="4" t="s">
        <v>10</v>
      </c>
      <c r="D203" s="16"/>
      <c r="E203" s="16"/>
      <c r="F203" s="16"/>
      <c r="G203" s="16"/>
      <c r="H203" s="16"/>
      <c r="I203" s="16">
        <f t="shared" si="77"/>
        <v>0</v>
      </c>
    </row>
    <row r="204" spans="2:9" ht="15.75" x14ac:dyDescent="0.25">
      <c r="B204" s="1"/>
      <c r="C204" s="2" t="s">
        <v>169</v>
      </c>
      <c r="D204" s="3">
        <f t="shared" ref="D204:G204" si="78">SUM(D205:D218)</f>
        <v>0</v>
      </c>
      <c r="E204" s="3">
        <f t="shared" si="78"/>
        <v>0</v>
      </c>
      <c r="F204" s="3">
        <f t="shared" si="78"/>
        <v>0</v>
      </c>
      <c r="G204" s="3">
        <f t="shared" si="78"/>
        <v>0</v>
      </c>
      <c r="H204" s="3">
        <f t="shared" ref="H204:I204" si="79">SUM(H205:H218)</f>
        <v>0</v>
      </c>
      <c r="I204" s="3">
        <f t="shared" si="79"/>
        <v>0</v>
      </c>
    </row>
    <row r="205" spans="2:9" ht="18.75" x14ac:dyDescent="0.25">
      <c r="B205" s="4">
        <v>60301</v>
      </c>
      <c r="C205" s="4" t="s">
        <v>170</v>
      </c>
      <c r="D205" s="16"/>
      <c r="E205" s="16"/>
      <c r="F205" s="16"/>
      <c r="G205" s="16"/>
      <c r="H205" s="16"/>
      <c r="I205" s="16">
        <f t="shared" ref="I205:I218" si="80">SUM(F205:H205)</f>
        <v>0</v>
      </c>
    </row>
    <row r="206" spans="2:9" ht="18.75" x14ac:dyDescent="0.25">
      <c r="B206" s="4">
        <v>60302</v>
      </c>
      <c r="C206" s="4" t="s">
        <v>171</v>
      </c>
      <c r="D206" s="16"/>
      <c r="E206" s="16"/>
      <c r="F206" s="16"/>
      <c r="G206" s="16"/>
      <c r="H206" s="16"/>
      <c r="I206" s="16">
        <f t="shared" si="80"/>
        <v>0</v>
      </c>
    </row>
    <row r="207" spans="2:9" ht="18.75" x14ac:dyDescent="0.25">
      <c r="B207" s="4">
        <v>60303</v>
      </c>
      <c r="C207" s="4" t="s">
        <v>172</v>
      </c>
      <c r="D207" s="16"/>
      <c r="E207" s="16"/>
      <c r="F207" s="16"/>
      <c r="G207" s="16"/>
      <c r="H207" s="16"/>
      <c r="I207" s="16">
        <f t="shared" si="80"/>
        <v>0</v>
      </c>
    </row>
    <row r="208" spans="2:9" ht="18.75" x14ac:dyDescent="0.25">
      <c r="B208" s="4">
        <v>60304</v>
      </c>
      <c r="C208" s="4" t="s">
        <v>173</v>
      </c>
      <c r="D208" s="16"/>
      <c r="E208" s="16"/>
      <c r="F208" s="16"/>
      <c r="G208" s="16"/>
      <c r="H208" s="16"/>
      <c r="I208" s="16">
        <f t="shared" si="80"/>
        <v>0</v>
      </c>
    </row>
    <row r="209" spans="2:9" ht="31.5" x14ac:dyDescent="0.25">
      <c r="B209" s="4">
        <v>60305</v>
      </c>
      <c r="C209" s="4" t="s">
        <v>174</v>
      </c>
      <c r="D209" s="16"/>
      <c r="E209" s="16"/>
      <c r="F209" s="16"/>
      <c r="G209" s="16"/>
      <c r="H209" s="16"/>
      <c r="I209" s="16">
        <f t="shared" si="80"/>
        <v>0</v>
      </c>
    </row>
    <row r="210" spans="2:9" ht="18.75" x14ac:dyDescent="0.25">
      <c r="B210" s="4">
        <v>60306</v>
      </c>
      <c r="C210" s="4" t="s">
        <v>175</v>
      </c>
      <c r="D210" s="16"/>
      <c r="E210" s="16"/>
      <c r="F210" s="16"/>
      <c r="G210" s="16"/>
      <c r="H210" s="16"/>
      <c r="I210" s="16">
        <f t="shared" si="80"/>
        <v>0</v>
      </c>
    </row>
    <row r="211" spans="2:9" ht="18.75" x14ac:dyDescent="0.25">
      <c r="B211" s="4">
        <v>60307</v>
      </c>
      <c r="C211" s="4" t="s">
        <v>176</v>
      </c>
      <c r="D211" s="16"/>
      <c r="E211" s="16"/>
      <c r="F211" s="16"/>
      <c r="G211" s="16"/>
      <c r="H211" s="16"/>
      <c r="I211" s="16">
        <f t="shared" si="80"/>
        <v>0</v>
      </c>
    </row>
    <row r="212" spans="2:9" ht="18.75" x14ac:dyDescent="0.25">
      <c r="B212" s="4">
        <v>60308</v>
      </c>
      <c r="C212" s="4" t="s">
        <v>177</v>
      </c>
      <c r="D212" s="16"/>
      <c r="E212" s="16"/>
      <c r="F212" s="16"/>
      <c r="G212" s="16"/>
      <c r="H212" s="16"/>
      <c r="I212" s="16">
        <f t="shared" si="80"/>
        <v>0</v>
      </c>
    </row>
    <row r="213" spans="2:9" ht="18.75" x14ac:dyDescent="0.25">
      <c r="B213" s="4">
        <v>60309</v>
      </c>
      <c r="C213" s="4" t="s">
        <v>178</v>
      </c>
      <c r="D213" s="16"/>
      <c r="E213" s="16"/>
      <c r="F213" s="16"/>
      <c r="G213" s="16"/>
      <c r="H213" s="16"/>
      <c r="I213" s="16">
        <f t="shared" si="80"/>
        <v>0</v>
      </c>
    </row>
    <row r="214" spans="2:9" ht="18.75" x14ac:dyDescent="0.25">
      <c r="B214" s="4">
        <v>60310</v>
      </c>
      <c r="C214" s="4" t="s">
        <v>179</v>
      </c>
      <c r="D214" s="16"/>
      <c r="E214" s="16"/>
      <c r="F214" s="16"/>
      <c r="G214" s="16"/>
      <c r="H214" s="16"/>
      <c r="I214" s="16">
        <f t="shared" si="80"/>
        <v>0</v>
      </c>
    </row>
    <row r="215" spans="2:9" ht="18.75" x14ac:dyDescent="0.25">
      <c r="B215" s="4">
        <v>60311</v>
      </c>
      <c r="C215" s="4" t="s">
        <v>180</v>
      </c>
      <c r="D215" s="16"/>
      <c r="E215" s="16"/>
      <c r="F215" s="16"/>
      <c r="G215" s="16"/>
      <c r="H215" s="16"/>
      <c r="I215" s="16">
        <f t="shared" si="80"/>
        <v>0</v>
      </c>
    </row>
    <row r="216" spans="2:9" ht="18.75" x14ac:dyDescent="0.25">
      <c r="B216" s="4">
        <v>60312</v>
      </c>
      <c r="C216" s="4" t="s">
        <v>181</v>
      </c>
      <c r="D216" s="16"/>
      <c r="E216" s="16"/>
      <c r="F216" s="16"/>
      <c r="G216" s="16"/>
      <c r="H216" s="16"/>
      <c r="I216" s="16">
        <f t="shared" si="80"/>
        <v>0</v>
      </c>
    </row>
    <row r="217" spans="2:9" ht="18.75" x14ac:dyDescent="0.25">
      <c r="B217" s="4">
        <v>60313</v>
      </c>
      <c r="C217" s="4" t="s">
        <v>182</v>
      </c>
      <c r="D217" s="16"/>
      <c r="E217" s="16"/>
      <c r="F217" s="16"/>
      <c r="G217" s="16"/>
      <c r="H217" s="16"/>
      <c r="I217" s="16">
        <f t="shared" si="80"/>
        <v>0</v>
      </c>
    </row>
    <row r="218" spans="2:9" ht="18.75" x14ac:dyDescent="0.25">
      <c r="B218" s="4">
        <v>60399</v>
      </c>
      <c r="C218" s="4" t="s">
        <v>10</v>
      </c>
      <c r="D218" s="5"/>
      <c r="E218" s="5"/>
      <c r="F218" s="5"/>
      <c r="G218" s="5"/>
      <c r="H218" s="5"/>
      <c r="I218" s="16">
        <f t="shared" si="80"/>
        <v>0</v>
      </c>
    </row>
    <row r="219" spans="2:9" ht="15.75" x14ac:dyDescent="0.25">
      <c r="B219" s="1"/>
      <c r="C219" s="2" t="s">
        <v>183</v>
      </c>
      <c r="D219" s="3">
        <f t="shared" ref="D219:G219" si="81">SUM(D220:D226)</f>
        <v>0</v>
      </c>
      <c r="E219" s="3">
        <f t="shared" si="81"/>
        <v>0</v>
      </c>
      <c r="F219" s="3">
        <f t="shared" si="81"/>
        <v>0</v>
      </c>
      <c r="G219" s="3">
        <f t="shared" si="81"/>
        <v>0</v>
      </c>
      <c r="H219" s="3">
        <f t="shared" ref="H219:I219" si="82">SUM(H220:H226)</f>
        <v>0</v>
      </c>
      <c r="I219" s="3">
        <f t="shared" si="82"/>
        <v>0</v>
      </c>
    </row>
    <row r="220" spans="2:9" ht="31.5" x14ac:dyDescent="0.25">
      <c r="B220" s="4">
        <v>60401</v>
      </c>
      <c r="C220" s="4" t="s">
        <v>184</v>
      </c>
      <c r="D220" s="5"/>
      <c r="E220" s="5"/>
      <c r="F220" s="5"/>
      <c r="G220" s="5"/>
      <c r="H220" s="5"/>
      <c r="I220" s="16">
        <f t="shared" ref="I220:I226" si="83">SUM(F220:H220)</f>
        <v>0</v>
      </c>
    </row>
    <row r="221" spans="2:9" ht="18.75" x14ac:dyDescent="0.25">
      <c r="B221" s="4">
        <v>60402</v>
      </c>
      <c r="C221" s="4" t="s">
        <v>185</v>
      </c>
      <c r="D221" s="5"/>
      <c r="E221" s="5"/>
      <c r="F221" s="5"/>
      <c r="G221" s="5"/>
      <c r="H221" s="5"/>
      <c r="I221" s="16">
        <f t="shared" si="83"/>
        <v>0</v>
      </c>
    </row>
    <row r="222" spans="2:9" ht="18.75" x14ac:dyDescent="0.25">
      <c r="B222" s="4">
        <v>60403</v>
      </c>
      <c r="C222" s="4" t="s">
        <v>186</v>
      </c>
      <c r="D222" s="5"/>
      <c r="E222" s="5"/>
      <c r="F222" s="5"/>
      <c r="G222" s="5"/>
      <c r="H222" s="5"/>
      <c r="I222" s="16">
        <f t="shared" si="83"/>
        <v>0</v>
      </c>
    </row>
    <row r="223" spans="2:9" ht="18.75" x14ac:dyDescent="0.25">
      <c r="B223" s="4">
        <v>60404</v>
      </c>
      <c r="C223" s="4" t="s">
        <v>187</v>
      </c>
      <c r="D223" s="5"/>
      <c r="E223" s="5"/>
      <c r="F223" s="5"/>
      <c r="G223" s="5"/>
      <c r="H223" s="5"/>
      <c r="I223" s="16">
        <f t="shared" si="83"/>
        <v>0</v>
      </c>
    </row>
    <row r="224" spans="2:9" ht="18.75" x14ac:dyDescent="0.25">
      <c r="B224" s="4">
        <v>60405</v>
      </c>
      <c r="C224" s="4" t="s">
        <v>188</v>
      </c>
      <c r="D224" s="5"/>
      <c r="E224" s="5"/>
      <c r="F224" s="5"/>
      <c r="G224" s="5"/>
      <c r="H224" s="5"/>
      <c r="I224" s="16">
        <f t="shared" si="83"/>
        <v>0</v>
      </c>
    </row>
    <row r="225" spans="2:9" ht="31.5" x14ac:dyDescent="0.25">
      <c r="B225" s="4">
        <v>60406</v>
      </c>
      <c r="C225" s="4" t="s">
        <v>189</v>
      </c>
      <c r="D225" s="5"/>
      <c r="E225" s="5"/>
      <c r="F225" s="5"/>
      <c r="G225" s="5"/>
      <c r="H225" s="5"/>
      <c r="I225" s="16">
        <f t="shared" si="83"/>
        <v>0</v>
      </c>
    </row>
    <row r="226" spans="2:9" ht="18.75" x14ac:dyDescent="0.25">
      <c r="B226" s="4">
        <v>60499</v>
      </c>
      <c r="C226" s="4" t="s">
        <v>10</v>
      </c>
      <c r="D226" s="5"/>
      <c r="E226" s="5"/>
      <c r="F226" s="5"/>
      <c r="G226" s="5"/>
      <c r="H226" s="5"/>
      <c r="I226" s="16">
        <f t="shared" si="83"/>
        <v>0</v>
      </c>
    </row>
    <row r="227" spans="2:9" ht="15.75" x14ac:dyDescent="0.25">
      <c r="B227" s="1"/>
      <c r="C227" s="2" t="s">
        <v>190</v>
      </c>
      <c r="D227" s="3">
        <f t="shared" ref="D227:G227" si="84">SUM(D228:D234)</f>
        <v>0</v>
      </c>
      <c r="E227" s="3">
        <f t="shared" si="84"/>
        <v>0</v>
      </c>
      <c r="F227" s="3">
        <f t="shared" si="84"/>
        <v>0</v>
      </c>
      <c r="G227" s="3">
        <f t="shared" si="84"/>
        <v>0</v>
      </c>
      <c r="H227" s="3">
        <f t="shared" ref="H227:I227" si="85">SUM(H228:H234)</f>
        <v>0</v>
      </c>
      <c r="I227" s="3">
        <f t="shared" si="85"/>
        <v>0</v>
      </c>
    </row>
    <row r="228" spans="2:9" ht="18.75" x14ac:dyDescent="0.25">
      <c r="B228" s="4">
        <v>60503</v>
      </c>
      <c r="C228" s="4" t="s">
        <v>191</v>
      </c>
      <c r="D228" s="16"/>
      <c r="E228" s="16"/>
      <c r="F228" s="16"/>
      <c r="G228" s="16"/>
      <c r="H228" s="16"/>
      <c r="I228" s="16">
        <f t="shared" ref="I228:I234" si="86">SUM(F228:H228)</f>
        <v>0</v>
      </c>
    </row>
    <row r="229" spans="2:9" ht="18.75" x14ac:dyDescent="0.25">
      <c r="B229" s="4">
        <v>60504</v>
      </c>
      <c r="C229" s="4" t="s">
        <v>192</v>
      </c>
      <c r="D229" s="16"/>
      <c r="E229" s="16"/>
      <c r="F229" s="16"/>
      <c r="G229" s="16"/>
      <c r="H229" s="16"/>
      <c r="I229" s="16">
        <f t="shared" si="86"/>
        <v>0</v>
      </c>
    </row>
    <row r="230" spans="2:9" ht="18.75" x14ac:dyDescent="0.25">
      <c r="B230" s="4">
        <v>60505</v>
      </c>
      <c r="C230" s="4" t="s">
        <v>193</v>
      </c>
      <c r="D230" s="16"/>
      <c r="E230" s="16"/>
      <c r="F230" s="16"/>
      <c r="G230" s="16"/>
      <c r="H230" s="16"/>
      <c r="I230" s="16">
        <f t="shared" si="86"/>
        <v>0</v>
      </c>
    </row>
    <row r="231" spans="2:9" ht="18.75" x14ac:dyDescent="0.25">
      <c r="B231" s="4">
        <v>60506</v>
      </c>
      <c r="C231" s="4" t="s">
        <v>194</v>
      </c>
      <c r="D231" s="16"/>
      <c r="E231" s="16"/>
      <c r="F231" s="16"/>
      <c r="G231" s="16"/>
      <c r="H231" s="16"/>
      <c r="I231" s="16">
        <f t="shared" si="86"/>
        <v>0</v>
      </c>
    </row>
    <row r="232" spans="2:9" ht="18.75" x14ac:dyDescent="0.25">
      <c r="B232" s="4">
        <v>60507</v>
      </c>
      <c r="C232" s="4" t="s">
        <v>195</v>
      </c>
      <c r="D232" s="16"/>
      <c r="E232" s="16"/>
      <c r="F232" s="16"/>
      <c r="G232" s="16"/>
      <c r="H232" s="16"/>
      <c r="I232" s="16">
        <f t="shared" si="86"/>
        <v>0</v>
      </c>
    </row>
    <row r="233" spans="2:9" ht="18.75" x14ac:dyDescent="0.25">
      <c r="B233" s="6">
        <v>60508</v>
      </c>
      <c r="C233" s="6" t="s">
        <v>196</v>
      </c>
      <c r="D233" s="16"/>
      <c r="E233" s="16"/>
      <c r="F233" s="16"/>
      <c r="G233" s="16"/>
      <c r="H233" s="16"/>
      <c r="I233" s="16">
        <f t="shared" si="86"/>
        <v>0</v>
      </c>
    </row>
    <row r="234" spans="2:9" ht="18.75" x14ac:dyDescent="0.25">
      <c r="B234" s="4">
        <v>60599</v>
      </c>
      <c r="C234" s="4" t="s">
        <v>10</v>
      </c>
      <c r="D234" s="16"/>
      <c r="E234" s="16"/>
      <c r="F234" s="16"/>
      <c r="G234" s="16"/>
      <c r="H234" s="16"/>
      <c r="I234" s="16">
        <f t="shared" si="86"/>
        <v>0</v>
      </c>
    </row>
    <row r="235" spans="2:9" ht="15.75" x14ac:dyDescent="0.25">
      <c r="B235" s="8">
        <v>70000</v>
      </c>
      <c r="C235" s="8" t="s">
        <v>197</v>
      </c>
      <c r="D235" s="9">
        <f t="shared" ref="D235:G235" si="87">D236+D239+D246</f>
        <v>1564</v>
      </c>
      <c r="E235" s="9">
        <f t="shared" si="87"/>
        <v>1564</v>
      </c>
      <c r="F235" s="9">
        <f t="shared" si="87"/>
        <v>1564</v>
      </c>
      <c r="G235" s="9">
        <f t="shared" si="87"/>
        <v>0</v>
      </c>
      <c r="H235" s="9">
        <f t="shared" ref="H235:I235" si="88">H236+H239+H246</f>
        <v>0</v>
      </c>
      <c r="I235" s="9">
        <f t="shared" si="88"/>
        <v>1564</v>
      </c>
    </row>
    <row r="236" spans="2:9" ht="15.75" x14ac:dyDescent="0.25">
      <c r="B236" s="1"/>
      <c r="C236" s="2" t="s">
        <v>198</v>
      </c>
      <c r="D236" s="3">
        <f t="shared" ref="D236:G236" si="89">SUM(D237:D238)</f>
        <v>0</v>
      </c>
      <c r="E236" s="3">
        <f t="shared" si="89"/>
        <v>0</v>
      </c>
      <c r="F236" s="3">
        <f t="shared" si="89"/>
        <v>0</v>
      </c>
      <c r="G236" s="3">
        <f t="shared" si="89"/>
        <v>0</v>
      </c>
      <c r="H236" s="3">
        <f t="shared" ref="H236:I236" si="90">SUM(H237:H238)</f>
        <v>0</v>
      </c>
      <c r="I236" s="3">
        <f t="shared" si="90"/>
        <v>0</v>
      </c>
    </row>
    <row r="237" spans="2:9" ht="18.75" x14ac:dyDescent="0.25">
      <c r="B237" s="4">
        <v>70101</v>
      </c>
      <c r="C237" s="4" t="s">
        <v>199</v>
      </c>
      <c r="D237" s="16"/>
      <c r="E237" s="16"/>
      <c r="F237" s="16"/>
      <c r="G237" s="16"/>
      <c r="H237" s="16"/>
      <c r="I237" s="16">
        <f t="shared" ref="I237:I238" si="91">SUM(F237:H237)</f>
        <v>0</v>
      </c>
    </row>
    <row r="238" spans="2:9" ht="18.75" x14ac:dyDescent="0.25">
      <c r="B238" s="4">
        <v>70102</v>
      </c>
      <c r="C238" s="4" t="s">
        <v>200</v>
      </c>
      <c r="D238" s="16"/>
      <c r="E238" s="16"/>
      <c r="F238" s="16"/>
      <c r="G238" s="16"/>
      <c r="H238" s="16"/>
      <c r="I238" s="16">
        <f t="shared" si="91"/>
        <v>0</v>
      </c>
    </row>
    <row r="239" spans="2:9" ht="15.75" x14ac:dyDescent="0.25">
      <c r="B239" s="1"/>
      <c r="C239" s="2" t="s">
        <v>201</v>
      </c>
      <c r="D239" s="3">
        <f t="shared" ref="D239:G239" si="92">SUM(D240:D245)</f>
        <v>0</v>
      </c>
      <c r="E239" s="3">
        <f t="shared" si="92"/>
        <v>0</v>
      </c>
      <c r="F239" s="3">
        <f t="shared" si="92"/>
        <v>0</v>
      </c>
      <c r="G239" s="3">
        <f t="shared" si="92"/>
        <v>0</v>
      </c>
      <c r="H239" s="3">
        <f t="shared" ref="H239:I239" si="93">SUM(H240:H245)</f>
        <v>0</v>
      </c>
      <c r="I239" s="3">
        <f t="shared" si="93"/>
        <v>0</v>
      </c>
    </row>
    <row r="240" spans="2:9" ht="18.75" x14ac:dyDescent="0.25">
      <c r="B240" s="4">
        <v>70201</v>
      </c>
      <c r="C240" s="4" t="s">
        <v>202</v>
      </c>
      <c r="D240" s="16"/>
      <c r="E240" s="16"/>
      <c r="F240" s="16"/>
      <c r="G240" s="16"/>
      <c r="H240" s="16"/>
      <c r="I240" s="16">
        <f t="shared" ref="I240:I245" si="94">SUM(F240:H240)</f>
        <v>0</v>
      </c>
    </row>
    <row r="241" spans="2:9" ht="18.75" x14ac:dyDescent="0.25">
      <c r="B241" s="4">
        <v>70202</v>
      </c>
      <c r="C241" s="4" t="s">
        <v>203</v>
      </c>
      <c r="D241" s="16"/>
      <c r="E241" s="16"/>
      <c r="F241" s="16"/>
      <c r="G241" s="16"/>
      <c r="H241" s="16"/>
      <c r="I241" s="16">
        <f t="shared" si="94"/>
        <v>0</v>
      </c>
    </row>
    <row r="242" spans="2:9" ht="18.75" x14ac:dyDescent="0.25">
      <c r="B242" s="4">
        <v>70203</v>
      </c>
      <c r="C242" s="4" t="s">
        <v>204</v>
      </c>
      <c r="D242" s="16"/>
      <c r="E242" s="16"/>
      <c r="F242" s="16"/>
      <c r="G242" s="16"/>
      <c r="H242" s="16"/>
      <c r="I242" s="16">
        <f t="shared" si="94"/>
        <v>0</v>
      </c>
    </row>
    <row r="243" spans="2:9" ht="18.75" x14ac:dyDescent="0.25">
      <c r="B243" s="4">
        <v>70204</v>
      </c>
      <c r="C243" s="4" t="s">
        <v>205</v>
      </c>
      <c r="D243" s="16"/>
      <c r="E243" s="16"/>
      <c r="F243" s="16"/>
      <c r="G243" s="16"/>
      <c r="H243" s="16"/>
      <c r="I243" s="16">
        <f t="shared" si="94"/>
        <v>0</v>
      </c>
    </row>
    <row r="244" spans="2:9" ht="18.75" x14ac:dyDescent="0.25">
      <c r="B244" s="6">
        <v>70205</v>
      </c>
      <c r="C244" s="6" t="s">
        <v>206</v>
      </c>
      <c r="D244" s="16"/>
      <c r="E244" s="16"/>
      <c r="F244" s="16"/>
      <c r="G244" s="16"/>
      <c r="H244" s="16"/>
      <c r="I244" s="16">
        <f t="shared" si="94"/>
        <v>0</v>
      </c>
    </row>
    <row r="245" spans="2:9" ht="18.75" x14ac:dyDescent="0.25">
      <c r="B245" s="4">
        <v>70299</v>
      </c>
      <c r="C245" s="4" t="s">
        <v>10</v>
      </c>
      <c r="D245" s="16"/>
      <c r="E245" s="16"/>
      <c r="F245" s="16"/>
      <c r="G245" s="16"/>
      <c r="H245" s="16"/>
      <c r="I245" s="16">
        <f t="shared" si="94"/>
        <v>0</v>
      </c>
    </row>
    <row r="246" spans="2:9" ht="15.75" x14ac:dyDescent="0.25">
      <c r="B246" s="1"/>
      <c r="C246" s="2" t="s">
        <v>207</v>
      </c>
      <c r="D246" s="14">
        <f t="shared" ref="D246:G246" si="95">SUM(D247:D263)</f>
        <v>1564</v>
      </c>
      <c r="E246" s="14">
        <f t="shared" si="95"/>
        <v>1564</v>
      </c>
      <c r="F246" s="14">
        <f t="shared" si="95"/>
        <v>1564</v>
      </c>
      <c r="G246" s="14">
        <f t="shared" si="95"/>
        <v>0</v>
      </c>
      <c r="H246" s="14">
        <f t="shared" ref="H246:I246" si="96">SUM(H247:H263)</f>
        <v>0</v>
      </c>
      <c r="I246" s="14">
        <f t="shared" si="96"/>
        <v>1564</v>
      </c>
    </row>
    <row r="247" spans="2:9" ht="18.75" x14ac:dyDescent="0.25">
      <c r="B247" s="4">
        <v>70301</v>
      </c>
      <c r="C247" s="4" t="s">
        <v>208</v>
      </c>
      <c r="D247" s="16"/>
      <c r="E247" s="16"/>
      <c r="F247" s="16"/>
      <c r="G247" s="16"/>
      <c r="H247" s="16"/>
      <c r="I247" s="16">
        <f t="shared" ref="I247:I263" si="97">SUM(F247:H247)</f>
        <v>0</v>
      </c>
    </row>
    <row r="248" spans="2:9" ht="31.5" x14ac:dyDescent="0.25">
      <c r="B248" s="4">
        <v>70302</v>
      </c>
      <c r="C248" s="4" t="s">
        <v>209</v>
      </c>
      <c r="D248" s="16"/>
      <c r="E248" s="16"/>
      <c r="F248" s="16"/>
      <c r="G248" s="16"/>
      <c r="H248" s="16"/>
      <c r="I248" s="16">
        <f t="shared" si="97"/>
        <v>0</v>
      </c>
    </row>
    <row r="249" spans="2:9" ht="18.75" x14ac:dyDescent="0.25">
      <c r="B249" s="4">
        <v>70303</v>
      </c>
      <c r="C249" s="4" t="s">
        <v>210</v>
      </c>
      <c r="D249" s="16">
        <v>50</v>
      </c>
      <c r="E249" s="16">
        <f t="shared" ref="E249:E263" si="98">D249</f>
        <v>50</v>
      </c>
      <c r="F249" s="16">
        <v>50</v>
      </c>
      <c r="G249" s="16"/>
      <c r="H249" s="16"/>
      <c r="I249" s="16">
        <f t="shared" si="97"/>
        <v>50</v>
      </c>
    </row>
    <row r="250" spans="2:9" ht="18.75" x14ac:dyDescent="0.25">
      <c r="B250" s="4">
        <v>70304</v>
      </c>
      <c r="C250" s="4" t="s">
        <v>211</v>
      </c>
      <c r="D250" s="16"/>
      <c r="E250" s="16">
        <f t="shared" si="98"/>
        <v>0</v>
      </c>
      <c r="F250" s="16"/>
      <c r="G250" s="16"/>
      <c r="H250" s="16"/>
      <c r="I250" s="16">
        <f t="shared" si="97"/>
        <v>0</v>
      </c>
    </row>
    <row r="251" spans="2:9" ht="18.75" x14ac:dyDescent="0.25">
      <c r="B251" s="4">
        <v>70305</v>
      </c>
      <c r="C251" s="4" t="s">
        <v>212</v>
      </c>
      <c r="D251" s="16"/>
      <c r="E251" s="16">
        <f t="shared" si="98"/>
        <v>0</v>
      </c>
      <c r="F251" s="16"/>
      <c r="G251" s="16"/>
      <c r="H251" s="16"/>
      <c r="I251" s="16">
        <f t="shared" si="97"/>
        <v>0</v>
      </c>
    </row>
    <row r="252" spans="2:9" ht="18.75" x14ac:dyDescent="0.25">
      <c r="B252" s="4">
        <v>70306</v>
      </c>
      <c r="C252" s="4" t="s">
        <v>213</v>
      </c>
      <c r="D252" s="16"/>
      <c r="E252" s="16">
        <f t="shared" si="98"/>
        <v>0</v>
      </c>
      <c r="F252" s="16"/>
      <c r="G252" s="16"/>
      <c r="H252" s="16"/>
      <c r="I252" s="16">
        <f t="shared" si="97"/>
        <v>0</v>
      </c>
    </row>
    <row r="253" spans="2:9" ht="47.25" x14ac:dyDescent="0.25">
      <c r="B253" s="4">
        <v>70307</v>
      </c>
      <c r="C253" s="4" t="s">
        <v>214</v>
      </c>
      <c r="D253" s="16"/>
      <c r="E253" s="16">
        <f t="shared" si="98"/>
        <v>0</v>
      </c>
      <c r="F253" s="16"/>
      <c r="G253" s="16"/>
      <c r="H253" s="16"/>
      <c r="I253" s="16">
        <f t="shared" si="97"/>
        <v>0</v>
      </c>
    </row>
    <row r="254" spans="2:9" ht="18.75" x14ac:dyDescent="0.25">
      <c r="B254" s="4">
        <v>70308</v>
      </c>
      <c r="C254" s="4" t="s">
        <v>215</v>
      </c>
      <c r="D254" s="16"/>
      <c r="E254" s="16">
        <f t="shared" si="98"/>
        <v>0</v>
      </c>
      <c r="F254" s="16"/>
      <c r="G254" s="16"/>
      <c r="H254" s="16"/>
      <c r="I254" s="16">
        <f t="shared" si="97"/>
        <v>0</v>
      </c>
    </row>
    <row r="255" spans="2:9" ht="31.5" x14ac:dyDescent="0.25">
      <c r="B255" s="4">
        <v>70309</v>
      </c>
      <c r="C255" s="4" t="s">
        <v>216</v>
      </c>
      <c r="D255" s="16"/>
      <c r="E255" s="16">
        <f t="shared" si="98"/>
        <v>0</v>
      </c>
      <c r="F255" s="16"/>
      <c r="G255" s="16"/>
      <c r="H255" s="16"/>
      <c r="I255" s="16">
        <f t="shared" si="97"/>
        <v>0</v>
      </c>
    </row>
    <row r="256" spans="2:9" ht="31.5" x14ac:dyDescent="0.25">
      <c r="B256" s="4">
        <v>70310</v>
      </c>
      <c r="C256" s="4" t="s">
        <v>217</v>
      </c>
      <c r="D256" s="16"/>
      <c r="E256" s="16">
        <f t="shared" si="98"/>
        <v>0</v>
      </c>
      <c r="F256" s="16"/>
      <c r="G256" s="16"/>
      <c r="H256" s="16"/>
      <c r="I256" s="16">
        <f t="shared" si="97"/>
        <v>0</v>
      </c>
    </row>
    <row r="257" spans="2:9" ht="47.25" x14ac:dyDescent="0.25">
      <c r="B257" s="4">
        <v>70311</v>
      </c>
      <c r="C257" s="4" t="s">
        <v>218</v>
      </c>
      <c r="D257" s="16"/>
      <c r="E257" s="16">
        <f t="shared" si="98"/>
        <v>0</v>
      </c>
      <c r="F257" s="16"/>
      <c r="G257" s="16"/>
      <c r="H257" s="16"/>
      <c r="I257" s="16">
        <f t="shared" si="97"/>
        <v>0</v>
      </c>
    </row>
    <row r="258" spans="2:9" ht="18.75" x14ac:dyDescent="0.25">
      <c r="B258" s="4">
        <v>70312</v>
      </c>
      <c r="C258" s="4" t="s">
        <v>219</v>
      </c>
      <c r="D258" s="16">
        <v>150</v>
      </c>
      <c r="E258" s="16">
        <f t="shared" si="98"/>
        <v>150</v>
      </c>
      <c r="F258" s="16">
        <v>150</v>
      </c>
      <c r="G258" s="16"/>
      <c r="H258" s="16"/>
      <c r="I258" s="16">
        <f t="shared" si="97"/>
        <v>150</v>
      </c>
    </row>
    <row r="259" spans="2:9" ht="18.75" x14ac:dyDescent="0.25">
      <c r="B259" s="4">
        <v>70313</v>
      </c>
      <c r="C259" s="4" t="s">
        <v>220</v>
      </c>
      <c r="D259" s="16">
        <v>364</v>
      </c>
      <c r="E259" s="16">
        <f t="shared" si="98"/>
        <v>364</v>
      </c>
      <c r="F259" s="16">
        <v>364</v>
      </c>
      <c r="G259" s="16"/>
      <c r="H259" s="16"/>
      <c r="I259" s="16">
        <f t="shared" si="97"/>
        <v>364</v>
      </c>
    </row>
    <row r="260" spans="2:9" ht="18.75" x14ac:dyDescent="0.25">
      <c r="B260" s="4">
        <v>70314</v>
      </c>
      <c r="C260" s="4" t="s">
        <v>221</v>
      </c>
      <c r="D260" s="16"/>
      <c r="E260" s="16">
        <f t="shared" si="98"/>
        <v>0</v>
      </c>
      <c r="F260" s="16"/>
      <c r="G260" s="16"/>
      <c r="H260" s="16"/>
      <c r="I260" s="16">
        <f t="shared" si="97"/>
        <v>0</v>
      </c>
    </row>
    <row r="261" spans="2:9" ht="18.75" x14ac:dyDescent="0.25">
      <c r="B261" s="4">
        <v>70315</v>
      </c>
      <c r="C261" s="4" t="s">
        <v>222</v>
      </c>
      <c r="D261" s="16">
        <v>0</v>
      </c>
      <c r="E261" s="16">
        <f t="shared" si="98"/>
        <v>0</v>
      </c>
      <c r="F261" s="16">
        <v>0</v>
      </c>
      <c r="G261" s="16"/>
      <c r="H261" s="16">
        <v>0</v>
      </c>
      <c r="I261" s="16">
        <f t="shared" si="97"/>
        <v>0</v>
      </c>
    </row>
    <row r="262" spans="2:9" ht="18.75" x14ac:dyDescent="0.25">
      <c r="B262" s="4">
        <v>70316</v>
      </c>
      <c r="C262" s="4" t="s">
        <v>223</v>
      </c>
      <c r="D262" s="16"/>
      <c r="E262" s="16">
        <f t="shared" si="98"/>
        <v>0</v>
      </c>
      <c r="F262" s="16"/>
      <c r="G262" s="16"/>
      <c r="H262" s="16"/>
      <c r="I262" s="16">
        <f t="shared" si="97"/>
        <v>0</v>
      </c>
    </row>
    <row r="263" spans="2:9" ht="18.75" x14ac:dyDescent="0.25">
      <c r="B263" s="4">
        <v>70399</v>
      </c>
      <c r="C263" s="4" t="s">
        <v>10</v>
      </c>
      <c r="D263" s="16">
        <v>1000</v>
      </c>
      <c r="E263" s="16">
        <f t="shared" si="98"/>
        <v>1000</v>
      </c>
      <c r="F263" s="16">
        <v>1000</v>
      </c>
      <c r="G263" s="16"/>
      <c r="H263" s="16"/>
      <c r="I263" s="16">
        <f t="shared" si="97"/>
        <v>1000</v>
      </c>
    </row>
  </sheetData>
  <mergeCells count="9">
    <mergeCell ref="I4:I5"/>
    <mergeCell ref="B2:I2"/>
    <mergeCell ref="H4:H5"/>
    <mergeCell ref="B4:B5"/>
    <mergeCell ref="C4:C5"/>
    <mergeCell ref="D4:D5"/>
    <mergeCell ref="F4:F5"/>
    <mergeCell ref="E4:E5"/>
    <mergeCell ref="G4:G5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Maryam Yousefi</cp:lastModifiedBy>
  <cp:lastPrinted>2020-06-21T09:17:45Z</cp:lastPrinted>
  <dcterms:created xsi:type="dcterms:W3CDTF">2016-06-26T04:59:28Z</dcterms:created>
  <dcterms:modified xsi:type="dcterms:W3CDTF">2023-04-05T07:22:44Z</dcterms:modified>
</cp:coreProperties>
</file>